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Документы 2023-2024 уч.год\МЕНЮ 23-24\"/>
    </mc:Choice>
  </mc:AlternateContent>
  <bookViews>
    <workbookView xWindow="0" yWindow="0" windowWidth="19200" windowHeight="734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H165" i="1" l="1"/>
  <c r="H176" i="1" s="1"/>
  <c r="I165" i="1"/>
  <c r="J165" i="1"/>
  <c r="J176" i="1" s="1"/>
  <c r="G165" i="1"/>
  <c r="B195" i="1"/>
  <c r="A195" i="1"/>
  <c r="L194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F176" i="1"/>
  <c r="B166" i="1"/>
  <c r="A166" i="1"/>
  <c r="L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76" i="1" l="1"/>
  <c r="I176" i="1"/>
  <c r="I196" i="1" s="1"/>
  <c r="L176" i="1"/>
  <c r="L196" i="1" s="1"/>
  <c r="J196" i="1"/>
  <c r="G196" i="1"/>
  <c r="H196" i="1"/>
  <c r="F196" i="1"/>
</calcChain>
</file>

<file path=xl/sharedStrings.xml><?xml version="1.0" encoding="utf-8"?>
<sst xmlns="http://schemas.openxmlformats.org/spreadsheetml/2006/main" count="254" uniqueCount="79">
  <si>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</si>
  <si>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</si>
  <si>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</si>
  <si>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</si>
  <si>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</si>
  <si>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</si>
  <si>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</si>
  <si>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</si>
  <si>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</si>
  <si>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</si>
  <si>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</si>
  <si>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</si>
  <si>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</si>
  <si>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</si>
  <si>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</si>
  <si>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</si>
  <si>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</si>
  <si>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</si>
  <si>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</si>
  <si>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</si>
  <si>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</si>
  <si>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</si>
  <si>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</si>
  <si>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</si>
  <si>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</si>
  <si>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</si>
  <si>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</si>
  <si>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</si>
  <si>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</si>
  <si>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</si>
  <si>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</si>
  <si>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</si>
  <si>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</si>
  <si>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</si>
  <si>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</si>
  <si>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</si>
  <si>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</si>
  <si>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</si>
  <si>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</si>
  <si>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Макароны отварные с сыром</t>
  </si>
  <si>
    <t>150/20/5</t>
  </si>
  <si>
    <t>Батон йодированный</t>
  </si>
  <si>
    <t>Икра морковная</t>
  </si>
  <si>
    <t>Сок фруктовый</t>
  </si>
  <si>
    <t>Омлет натуральный с зеленым горошком</t>
  </si>
  <si>
    <t>Чай с сахаром</t>
  </si>
  <si>
    <t>Яблоко</t>
  </si>
  <si>
    <t>сладкое</t>
  </si>
  <si>
    <t>Зефир</t>
  </si>
  <si>
    <t>Свекла отварная дольками</t>
  </si>
  <si>
    <t>Котлета рыбная "Любительская"</t>
  </si>
  <si>
    <t>Макароны отварные</t>
  </si>
  <si>
    <t>Чай с лимоном</t>
  </si>
  <si>
    <t>Масло сливочное (порциями)</t>
  </si>
  <si>
    <t>Каша молочная пшенная</t>
  </si>
  <si>
    <t>Салат из моркови и яблок</t>
  </si>
  <si>
    <t>Кофейный напиток с молоком</t>
  </si>
  <si>
    <t>Груша</t>
  </si>
  <si>
    <t>Запеканка морковная с творогом со сгущенным молоком</t>
  </si>
  <si>
    <t>Какао с молоком</t>
  </si>
  <si>
    <t>Мандарин</t>
  </si>
  <si>
    <t>Салат из отварной свеклы с растительным маслом</t>
  </si>
  <si>
    <t>гор. Блюдо</t>
  </si>
  <si>
    <t>Биточек куриный припущенный</t>
  </si>
  <si>
    <t>Масло сливочное порционное</t>
  </si>
  <si>
    <t>Сыр</t>
  </si>
  <si>
    <t>Омлет с сыром</t>
  </si>
  <si>
    <t>Помидоры свежие</t>
  </si>
  <si>
    <t>Каша молочная рисовая с маслом сливочным</t>
  </si>
  <si>
    <t>Сыр порционный</t>
  </si>
  <si>
    <t>Мандарин(поштучно)</t>
  </si>
  <si>
    <t>Запеканка из творога со сгущенным молоком</t>
  </si>
  <si>
    <t>Чай с молоком и сахаром</t>
  </si>
  <si>
    <t>Яблоко(поштучно)</t>
  </si>
  <si>
    <t>Котлета куриная припущенная</t>
  </si>
  <si>
    <t>Рагу из овощей</t>
  </si>
  <si>
    <t>директор</t>
  </si>
  <si>
    <t>И.В.Портнова</t>
  </si>
  <si>
    <t>основная школа №41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</si>
</sst>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;[Red]0.0"/>
    <numFmt numFmtId="166" formatCode="0.00;[Red]0.00"/>
  </numFmts>
  <fonts count="1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4" fillId="2" borderId="11" xfId="0" applyFont="1" applyFill="1" applyBorder="1" applyAlignment="1" applyProtection="1">
      <alignment vertical="top" wrapText="1"/>
      <protection locked="0"/>
    </xf>
    <xf numFmtId="0" fontId="4" fillId="2" borderId="11" xfId="0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5" xfId="0" applyFont="1" applyBorder="1"/>
    <xf numFmtId="0" fontId="3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3" fillId="0" borderId="4" xfId="0" applyFont="1" applyBorder="1"/>
    <xf numFmtId="0" fontId="11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3" fillId="0" borderId="20" xfId="0" applyFont="1" applyBorder="1"/>
    <xf numFmtId="0" fontId="4" fillId="3" borderId="21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4" fillId="3" borderId="22" xfId="0" applyFont="1" applyFill="1" applyBorder="1" applyAlignment="1">
      <alignment vertical="top" wrapText="1"/>
    </xf>
    <xf numFmtId="0" fontId="4" fillId="3" borderId="22" xfId="0" applyFont="1" applyFill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165" fontId="4" fillId="0" borderId="0" xfId="0" applyNumberFormat="1" applyFont="1"/>
    <xf numFmtId="165" fontId="10" fillId="0" borderId="6" xfId="0" applyNumberFormat="1" applyFont="1" applyBorder="1" applyAlignment="1">
      <alignment horizontal="center" vertical="center" wrapText="1"/>
    </xf>
    <xf numFmtId="165" fontId="4" fillId="2" borderId="11" xfId="0" applyNumberFormat="1" applyFont="1" applyFill="1" applyBorder="1" applyAlignment="1" applyProtection="1">
      <alignment horizontal="center" vertical="top" wrapText="1"/>
      <protection locked="0"/>
    </xf>
    <xf numFmtId="165" fontId="4" fillId="2" borderId="1" xfId="0" applyNumberFormat="1" applyFont="1" applyFill="1" applyBorder="1" applyAlignment="1" applyProtection="1">
      <alignment horizontal="center" vertical="top" wrapText="1"/>
      <protection locked="0"/>
    </xf>
    <xf numFmtId="165" fontId="4" fillId="0" borderId="1" xfId="0" applyNumberFormat="1" applyFont="1" applyBorder="1" applyAlignment="1">
      <alignment horizontal="center" vertical="top" wrapText="1"/>
    </xf>
    <xf numFmtId="165" fontId="4" fillId="3" borderId="22" xfId="0" applyNumberFormat="1" applyFont="1" applyFill="1" applyBorder="1" applyAlignment="1">
      <alignment horizontal="center" vertical="top" wrapText="1"/>
    </xf>
    <xf numFmtId="165" fontId="4" fillId="0" borderId="6" xfId="0" applyNumberFormat="1" applyFont="1" applyBorder="1" applyAlignment="1">
      <alignment horizontal="center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3" fillId="2" borderId="16" xfId="0" applyFont="1" applyFill="1" applyBorder="1" applyAlignment="1" applyProtection="1">
      <alignment horizontal="center" vertical="top" wrapText="1"/>
      <protection locked="0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 wrapText="1"/>
    </xf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165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165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4" fillId="4" borderId="26" xfId="0" applyFont="1" applyFill="1" applyBorder="1" applyAlignment="1">
      <alignment wrapText="1"/>
    </xf>
    <xf numFmtId="1" fontId="14" fillId="4" borderId="26" xfId="0" applyNumberFormat="1" applyFont="1" applyFill="1" applyBorder="1" applyAlignment="1">
      <alignment horizontal="center"/>
    </xf>
    <xf numFmtId="164" fontId="14" fillId="4" borderId="26" xfId="0" applyNumberFormat="1" applyFont="1" applyFill="1" applyBorder="1" applyAlignment="1">
      <alignment horizontal="center"/>
    </xf>
    <xf numFmtId="164" fontId="14" fillId="4" borderId="27" xfId="0" applyNumberFormat="1" applyFont="1" applyFill="1" applyBorder="1" applyAlignment="1">
      <alignment horizontal="center"/>
    </xf>
    <xf numFmtId="164" fontId="13" fillId="0" borderId="1" xfId="0" applyNumberFormat="1" applyFont="1" applyBorder="1" applyAlignment="1">
      <alignment horizontal="center" vertical="top" wrapText="1"/>
    </xf>
    <xf numFmtId="166" fontId="13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13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0" borderId="1" xfId="0" applyNumberFormat="1" applyFont="1" applyBorder="1" applyAlignment="1">
      <alignment horizontal="center" vertical="top" wrapText="1"/>
    </xf>
    <xf numFmtId="0" fontId="3" fillId="4" borderId="1" xfId="0" applyFont="1" applyFill="1" applyBorder="1"/>
    <xf numFmtId="0" fontId="14" fillId="4" borderId="26" xfId="0" applyFont="1" applyFill="1" applyBorder="1" applyAlignment="1">
      <alignment vertical="center" wrapText="1"/>
    </xf>
    <xf numFmtId="1" fontId="14" fillId="4" borderId="26" xfId="0" applyNumberFormat="1" applyFont="1" applyFill="1" applyBorder="1" applyAlignment="1">
      <alignment horizontal="center" vertical="center" wrapText="1"/>
    </xf>
    <xf numFmtId="164" fontId="14" fillId="4" borderId="26" xfId="0" applyNumberFormat="1" applyFont="1" applyFill="1" applyBorder="1" applyAlignment="1">
      <alignment horizontal="center" vertical="center" wrapText="1"/>
    </xf>
    <xf numFmtId="164" fontId="14" fillId="4" borderId="27" xfId="0" applyNumberFormat="1" applyFont="1" applyFill="1" applyBorder="1" applyAlignment="1">
      <alignment horizontal="center" vertical="center" wrapText="1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166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14" fillId="4" borderId="26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vertical="center" wrapText="1"/>
    </xf>
    <xf numFmtId="1" fontId="14" fillId="4" borderId="29" xfId="0" applyNumberFormat="1" applyFont="1" applyFill="1" applyBorder="1" applyAlignment="1">
      <alignment horizontal="center" vertical="center" wrapText="1"/>
    </xf>
    <xf numFmtId="164" fontId="14" fillId="4" borderId="29" xfId="0" applyNumberFormat="1" applyFont="1" applyFill="1" applyBorder="1" applyAlignment="1">
      <alignment horizontal="center" vertical="center" wrapText="1"/>
    </xf>
    <xf numFmtId="164" fontId="14" fillId="4" borderId="3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4" fillId="2" borderId="3" xfId="0" applyFont="1" applyFill="1" applyBorder="1" applyAlignment="1" applyProtection="1">
      <alignment horizontal="left" wrapText="1"/>
      <protection locked="0"/>
    </xf>
    <xf numFmtId="0" fontId="12" fillId="3" borderId="22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1" activePane="bottomRight" state="frozen"/>
      <selection pane="topRight"/>
      <selection pane="bottomLeft"/>
      <selection pane="bottomRight" activeCell="E143" sqref="E143"/>
    </sheetView>
  </sheetViews>
  <sheetFormatPr defaultColWidth="9.1796875" defaultRowHeight="12.5" x14ac:dyDescent="0.25"/>
  <cols>
    <col min="1" max="1" width="4.7265625" style="1" customWidth="1"/>
    <col min="2" max="2" width="5.26953125" style="1" customWidth="1"/>
    <col min="3" max="3" width="9.1796875" style="2" bestFit="1" customWidth="1"/>
    <col min="4" max="4" width="11.54296875" style="2" customWidth="1"/>
    <col min="5" max="5" width="52.54296875" style="1" customWidth="1"/>
    <col min="6" max="6" width="9.26953125" style="1" customWidth="1"/>
    <col min="7" max="7" width="10" style="1" customWidth="1"/>
    <col min="8" max="8" width="7.54296875" style="1" customWidth="1"/>
    <col min="9" max="9" width="6.81640625" style="1" customWidth="1"/>
    <col min="10" max="10" width="8.1796875" style="1" customWidth="1"/>
    <col min="11" max="11" width="10" style="1" customWidth="1"/>
    <col min="12" max="12" width="9.1796875" style="50" bestFit="1" customWidth="1"/>
    <col min="13" max="16384" width="9.1796875" style="1"/>
  </cols>
  <sheetData>
    <row r="1" spans="1:12" x14ac:dyDescent="0.25">
      <c r="A1" s="2" t="s">
        <v>0</v>
      </c>
      <c r="C1" s="93" t="s">
        <v>78</v>
      </c>
      <c r="D1" s="94"/>
      <c r="E1" s="95"/>
      <c r="F1" s="3" t="s">
        <v>1</v>
      </c>
      <c r="G1" s="1" t="s">
        <v>2</v>
      </c>
      <c r="H1" s="96" t="s">
        <v>76</v>
      </c>
      <c r="I1" s="97"/>
      <c r="J1" s="97"/>
      <c r="K1" s="98"/>
    </row>
    <row r="2" spans="1:12" ht="18" x14ac:dyDescent="0.25">
      <c r="A2" s="4" t="s">
        <v>3</v>
      </c>
      <c r="C2" s="1"/>
      <c r="G2" s="1" t="s">
        <v>4</v>
      </c>
      <c r="H2" s="96" t="s">
        <v>77</v>
      </c>
      <c r="I2" s="97"/>
      <c r="J2" s="97"/>
      <c r="K2" s="98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9</v>
      </c>
      <c r="J3" s="9">
        <v>2023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5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51" t="s">
        <v>22</v>
      </c>
    </row>
    <row r="6" spans="1:12" ht="14.5" x14ac:dyDescent="0.35">
      <c r="A6" s="15">
        <v>1</v>
      </c>
      <c r="B6" s="16">
        <v>1</v>
      </c>
      <c r="C6" s="17" t="s">
        <v>23</v>
      </c>
      <c r="D6" s="18" t="s">
        <v>24</v>
      </c>
      <c r="E6" s="19" t="s">
        <v>44</v>
      </c>
      <c r="F6" s="20">
        <v>185</v>
      </c>
      <c r="G6" s="20">
        <v>12</v>
      </c>
      <c r="H6" s="20">
        <v>13</v>
      </c>
      <c r="I6" s="20">
        <v>6</v>
      </c>
      <c r="J6" s="20">
        <v>189</v>
      </c>
      <c r="K6" s="21">
        <v>269</v>
      </c>
      <c r="L6" s="52">
        <v>37.200000000000003</v>
      </c>
    </row>
    <row r="7" spans="1:12" ht="14.5" x14ac:dyDescent="0.3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53"/>
    </row>
    <row r="8" spans="1:12" ht="14.5" x14ac:dyDescent="0.35">
      <c r="A8" s="22"/>
      <c r="B8" s="23"/>
      <c r="C8" s="24"/>
      <c r="D8" s="29" t="s">
        <v>25</v>
      </c>
      <c r="E8" s="26" t="s">
        <v>45</v>
      </c>
      <c r="F8" s="27">
        <v>200</v>
      </c>
      <c r="G8" s="27">
        <v>0</v>
      </c>
      <c r="H8" s="27">
        <v>0</v>
      </c>
      <c r="I8" s="27">
        <v>6</v>
      </c>
      <c r="J8" s="27">
        <v>27</v>
      </c>
      <c r="K8" s="28">
        <v>457</v>
      </c>
      <c r="L8" s="53">
        <v>1.19</v>
      </c>
    </row>
    <row r="9" spans="1:12" ht="14.5" x14ac:dyDescent="0.35">
      <c r="A9" s="22"/>
      <c r="B9" s="23"/>
      <c r="C9" s="24"/>
      <c r="D9" s="29" t="s">
        <v>26</v>
      </c>
      <c r="E9" s="26" t="s">
        <v>41</v>
      </c>
      <c r="F9" s="27">
        <v>40</v>
      </c>
      <c r="G9" s="27">
        <v>3</v>
      </c>
      <c r="H9" s="27">
        <v>0</v>
      </c>
      <c r="I9" s="27">
        <v>20</v>
      </c>
      <c r="J9" s="27">
        <v>95</v>
      </c>
      <c r="K9" s="28">
        <v>111</v>
      </c>
      <c r="L9" s="53">
        <v>3.28</v>
      </c>
    </row>
    <row r="10" spans="1:12" ht="14.5" x14ac:dyDescent="0.35">
      <c r="A10" s="22"/>
      <c r="B10" s="23"/>
      <c r="C10" s="24"/>
      <c r="D10" s="29" t="s">
        <v>27</v>
      </c>
      <c r="E10" s="26" t="s">
        <v>46</v>
      </c>
      <c r="F10" s="27">
        <v>120</v>
      </c>
      <c r="G10" s="27">
        <v>0</v>
      </c>
      <c r="H10" s="27">
        <v>1</v>
      </c>
      <c r="I10" s="27">
        <v>12</v>
      </c>
      <c r="J10" s="27">
        <v>53</v>
      </c>
      <c r="K10" s="28">
        <v>112</v>
      </c>
      <c r="L10" s="53">
        <v>19.52</v>
      </c>
    </row>
    <row r="11" spans="1:12" ht="14.5" x14ac:dyDescent="0.35">
      <c r="A11" s="22"/>
      <c r="B11" s="23"/>
      <c r="C11" s="24"/>
      <c r="D11" s="25" t="s">
        <v>47</v>
      </c>
      <c r="E11" s="26" t="s">
        <v>48</v>
      </c>
      <c r="F11" s="27">
        <v>35</v>
      </c>
      <c r="G11" s="27">
        <v>0</v>
      </c>
      <c r="H11" s="27">
        <v>0</v>
      </c>
      <c r="I11" s="27">
        <v>28</v>
      </c>
      <c r="J11" s="27">
        <v>113</v>
      </c>
      <c r="K11" s="28"/>
      <c r="L11" s="53">
        <v>10.81</v>
      </c>
    </row>
    <row r="12" spans="1:12" ht="14.5" x14ac:dyDescent="0.3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53"/>
    </row>
    <row r="13" spans="1:12" ht="14.5" x14ac:dyDescent="0.35">
      <c r="A13" s="30"/>
      <c r="B13" s="31"/>
      <c r="C13" s="32"/>
      <c r="D13" s="33" t="s">
        <v>28</v>
      </c>
      <c r="E13" s="34"/>
      <c r="F13" s="35">
        <f>SUM(F6:F12)</f>
        <v>580</v>
      </c>
      <c r="G13" s="35">
        <f>SUM(G6:G12)</f>
        <v>15</v>
      </c>
      <c r="H13" s="35">
        <f>SUM(H6:H12)</f>
        <v>14</v>
      </c>
      <c r="I13" s="35">
        <f>SUM(I6:I12)</f>
        <v>72</v>
      </c>
      <c r="J13" s="35">
        <f>SUM(J6:J12)</f>
        <v>477</v>
      </c>
      <c r="K13" s="36"/>
      <c r="L13" s="54">
        <f>SUM(L6:L12)</f>
        <v>72</v>
      </c>
    </row>
    <row r="14" spans="1:12" ht="14.5" x14ac:dyDescent="0.35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53"/>
    </row>
    <row r="15" spans="1:12" ht="14.5" x14ac:dyDescent="0.35">
      <c r="A15" s="22"/>
      <c r="B15" s="23"/>
      <c r="C15" s="24"/>
      <c r="D15" s="29" t="s">
        <v>31</v>
      </c>
      <c r="E15" s="26"/>
      <c r="F15" s="27"/>
      <c r="G15" s="27"/>
      <c r="H15" s="27"/>
      <c r="I15" s="27"/>
      <c r="J15" s="27"/>
      <c r="K15" s="28"/>
      <c r="L15" s="53"/>
    </row>
    <row r="16" spans="1:12" ht="14.5" x14ac:dyDescent="0.35">
      <c r="A16" s="22"/>
      <c r="B16" s="23"/>
      <c r="C16" s="24"/>
      <c r="D16" s="29" t="s">
        <v>32</v>
      </c>
      <c r="E16" s="26"/>
      <c r="F16" s="27"/>
      <c r="G16" s="27"/>
      <c r="H16" s="27"/>
      <c r="I16" s="27"/>
      <c r="J16" s="27"/>
      <c r="K16" s="28"/>
      <c r="L16" s="53"/>
    </row>
    <row r="17" spans="1:12" ht="14.5" x14ac:dyDescent="0.35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53"/>
    </row>
    <row r="18" spans="1:12" ht="14.5" x14ac:dyDescent="0.35">
      <c r="A18" s="22"/>
      <c r="B18" s="23"/>
      <c r="C18" s="24"/>
      <c r="D18" s="29" t="s">
        <v>34</v>
      </c>
      <c r="E18" s="26"/>
      <c r="F18" s="27"/>
      <c r="G18" s="27"/>
      <c r="H18" s="27"/>
      <c r="I18" s="27"/>
      <c r="J18" s="27"/>
      <c r="K18" s="28"/>
      <c r="L18" s="53"/>
    </row>
    <row r="19" spans="1:12" ht="14.5" x14ac:dyDescent="0.35">
      <c r="A19" s="22"/>
      <c r="B19" s="23"/>
      <c r="C19" s="24"/>
      <c r="D19" s="29" t="s">
        <v>35</v>
      </c>
      <c r="E19" s="26"/>
      <c r="F19" s="27"/>
      <c r="G19" s="27"/>
      <c r="H19" s="27"/>
      <c r="I19" s="27"/>
      <c r="J19" s="27"/>
      <c r="K19" s="28"/>
      <c r="L19" s="53"/>
    </row>
    <row r="20" spans="1:12" ht="14.5" x14ac:dyDescent="0.35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53"/>
    </row>
    <row r="21" spans="1:12" ht="14.5" x14ac:dyDescent="0.3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53"/>
    </row>
    <row r="22" spans="1:12" ht="14.5" x14ac:dyDescent="0.3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53"/>
    </row>
    <row r="23" spans="1:12" ht="14.5" x14ac:dyDescent="0.35">
      <c r="A23" s="30"/>
      <c r="B23" s="31"/>
      <c r="C23" s="32"/>
      <c r="D23" s="33" t="s">
        <v>28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  <c r="L23" s="54">
        <f>SUM(L14:L22)</f>
        <v>0</v>
      </c>
    </row>
    <row r="24" spans="1:12" ht="13" x14ac:dyDescent="0.25">
      <c r="A24" s="40">
        <f>A6</f>
        <v>1</v>
      </c>
      <c r="B24" s="41">
        <f>B6</f>
        <v>1</v>
      </c>
      <c r="C24" s="99" t="s">
        <v>37</v>
      </c>
      <c r="D24" s="100"/>
      <c r="E24" s="42"/>
      <c r="F24" s="43">
        <f>F13+F23</f>
        <v>580</v>
      </c>
      <c r="G24" s="43">
        <f>G13+G23</f>
        <v>15</v>
      </c>
      <c r="H24" s="43">
        <f>H13+H23</f>
        <v>14</v>
      </c>
      <c r="I24" s="43">
        <f>I13+I23</f>
        <v>72</v>
      </c>
      <c r="J24" s="43">
        <f>J13+J23</f>
        <v>477</v>
      </c>
      <c r="K24" s="43"/>
      <c r="L24" s="55">
        <f>L13+L23</f>
        <v>72</v>
      </c>
    </row>
    <row r="25" spans="1:12" ht="14.5" x14ac:dyDescent="0.35">
      <c r="A25" s="44">
        <v>1</v>
      </c>
      <c r="B25" s="23">
        <v>2</v>
      </c>
      <c r="C25" s="17" t="s">
        <v>23</v>
      </c>
      <c r="D25" s="18" t="s">
        <v>30</v>
      </c>
      <c r="E25" s="19" t="s">
        <v>49</v>
      </c>
      <c r="F25" s="20">
        <v>60</v>
      </c>
      <c r="G25" s="20">
        <v>1</v>
      </c>
      <c r="H25" s="20">
        <v>0</v>
      </c>
      <c r="I25" s="20">
        <v>5</v>
      </c>
      <c r="J25" s="20">
        <v>25</v>
      </c>
      <c r="K25" s="21">
        <v>26</v>
      </c>
      <c r="L25" s="52">
        <v>7.85</v>
      </c>
    </row>
    <row r="26" spans="1:12" ht="14.5" x14ac:dyDescent="0.35">
      <c r="A26" s="44"/>
      <c r="B26" s="23"/>
      <c r="C26" s="24"/>
      <c r="D26" s="25" t="s">
        <v>24</v>
      </c>
      <c r="E26" s="26" t="s">
        <v>50</v>
      </c>
      <c r="F26" s="27">
        <v>90</v>
      </c>
      <c r="G26" s="27">
        <v>12</v>
      </c>
      <c r="H26" s="27">
        <v>4</v>
      </c>
      <c r="I26" s="27">
        <v>6</v>
      </c>
      <c r="J26" s="27">
        <v>100</v>
      </c>
      <c r="K26" s="28">
        <v>308</v>
      </c>
      <c r="L26" s="53">
        <v>26.83</v>
      </c>
    </row>
    <row r="27" spans="1:12" ht="14.5" x14ac:dyDescent="0.35">
      <c r="A27" s="44"/>
      <c r="B27" s="23"/>
      <c r="C27" s="24"/>
      <c r="D27" s="29" t="s">
        <v>33</v>
      </c>
      <c r="E27" s="26" t="s">
        <v>51</v>
      </c>
      <c r="F27" s="27">
        <v>160</v>
      </c>
      <c r="G27" s="27">
        <v>6</v>
      </c>
      <c r="H27" s="27">
        <v>5</v>
      </c>
      <c r="I27" s="27">
        <v>35</v>
      </c>
      <c r="J27" s="27">
        <v>210</v>
      </c>
      <c r="K27" s="28">
        <v>256</v>
      </c>
      <c r="L27" s="53">
        <v>11.6</v>
      </c>
    </row>
    <row r="28" spans="1:12" ht="14.5" x14ac:dyDescent="0.35">
      <c r="A28" s="44"/>
      <c r="B28" s="23"/>
      <c r="C28" s="24"/>
      <c r="D28" s="29" t="s">
        <v>25</v>
      </c>
      <c r="E28" s="26" t="s">
        <v>52</v>
      </c>
      <c r="F28" s="27">
        <v>207</v>
      </c>
      <c r="G28" s="27">
        <v>0</v>
      </c>
      <c r="H28" s="27">
        <v>0</v>
      </c>
      <c r="I28" s="27">
        <v>7</v>
      </c>
      <c r="J28" s="27">
        <v>28</v>
      </c>
      <c r="K28" s="28">
        <v>459</v>
      </c>
      <c r="L28" s="53">
        <v>3.58</v>
      </c>
    </row>
    <row r="29" spans="1:12" ht="14.5" x14ac:dyDescent="0.35">
      <c r="A29" s="44"/>
      <c r="B29" s="23"/>
      <c r="C29" s="24"/>
      <c r="D29" s="29" t="s">
        <v>26</v>
      </c>
      <c r="E29" s="26" t="s">
        <v>41</v>
      </c>
      <c r="F29" s="27">
        <v>30</v>
      </c>
      <c r="G29" s="27">
        <v>2</v>
      </c>
      <c r="H29" s="27">
        <v>0</v>
      </c>
      <c r="I29" s="27">
        <v>15</v>
      </c>
      <c r="J29" s="27">
        <v>71</v>
      </c>
      <c r="K29" s="28">
        <v>111</v>
      </c>
      <c r="L29" s="53">
        <v>2.46</v>
      </c>
    </row>
    <row r="30" spans="1:12" ht="14.5" x14ac:dyDescent="0.35">
      <c r="A30" s="44"/>
      <c r="B30" s="23"/>
      <c r="C30" s="24"/>
      <c r="D30" s="25" t="s">
        <v>47</v>
      </c>
      <c r="E30" s="26" t="s">
        <v>48</v>
      </c>
      <c r="F30" s="27">
        <v>50</v>
      </c>
      <c r="G30" s="27">
        <v>0</v>
      </c>
      <c r="H30" s="27">
        <v>0</v>
      </c>
      <c r="I30" s="27">
        <v>40</v>
      </c>
      <c r="J30" s="27">
        <v>162</v>
      </c>
      <c r="K30" s="28"/>
      <c r="L30" s="53">
        <v>14.68</v>
      </c>
    </row>
    <row r="31" spans="1:12" ht="14.5" x14ac:dyDescent="0.35">
      <c r="A31" s="44"/>
      <c r="B31" s="23"/>
      <c r="C31" s="24"/>
      <c r="D31" s="25" t="s">
        <v>26</v>
      </c>
      <c r="E31" s="26" t="s">
        <v>53</v>
      </c>
      <c r="F31" s="27">
        <v>10</v>
      </c>
      <c r="G31" s="27">
        <v>0</v>
      </c>
      <c r="H31" s="27">
        <v>7</v>
      </c>
      <c r="I31" s="27">
        <v>0</v>
      </c>
      <c r="J31" s="27">
        <v>66</v>
      </c>
      <c r="K31" s="28">
        <v>79</v>
      </c>
      <c r="L31" s="53">
        <v>5</v>
      </c>
    </row>
    <row r="32" spans="1:12" ht="14.5" x14ac:dyDescent="0.35">
      <c r="A32" s="45"/>
      <c r="B32" s="31"/>
      <c r="C32" s="32"/>
      <c r="D32" s="33" t="s">
        <v>28</v>
      </c>
      <c r="E32" s="34"/>
      <c r="F32" s="35">
        <f>SUM(F25:F31)</f>
        <v>607</v>
      </c>
      <c r="G32" s="35">
        <f>SUM(G25:G31)</f>
        <v>21</v>
      </c>
      <c r="H32" s="35">
        <f>SUM(H25:H31)</f>
        <v>16</v>
      </c>
      <c r="I32" s="35">
        <f>SUM(I25:I31)</f>
        <v>108</v>
      </c>
      <c r="J32" s="35">
        <f>SUM(J25:J31)</f>
        <v>662</v>
      </c>
      <c r="K32" s="36"/>
      <c r="L32" s="54">
        <f>SUM(L25:L31)</f>
        <v>72</v>
      </c>
    </row>
    <row r="33" spans="1:12" ht="14.5" x14ac:dyDescent="0.35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53"/>
    </row>
    <row r="34" spans="1:12" ht="14.5" x14ac:dyDescent="0.35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53"/>
    </row>
    <row r="35" spans="1:12" ht="14.5" x14ac:dyDescent="0.35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53"/>
    </row>
    <row r="36" spans="1:12" ht="14.5" x14ac:dyDescent="0.35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53"/>
    </row>
    <row r="37" spans="1:12" ht="14.5" x14ac:dyDescent="0.35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53"/>
    </row>
    <row r="38" spans="1:12" ht="14.5" x14ac:dyDescent="0.35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53"/>
    </row>
    <row r="39" spans="1:12" ht="14.5" x14ac:dyDescent="0.35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53"/>
    </row>
    <row r="40" spans="1:12" ht="14.5" x14ac:dyDescent="0.3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53"/>
    </row>
    <row r="41" spans="1:12" ht="14.5" x14ac:dyDescent="0.3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53"/>
    </row>
    <row r="42" spans="1:12" ht="14.5" x14ac:dyDescent="0.35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54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99" t="s">
        <v>37</v>
      </c>
      <c r="D43" s="100"/>
      <c r="E43" s="42"/>
      <c r="F43" s="43">
        <f>F32+F42</f>
        <v>607</v>
      </c>
      <c r="G43" s="43">
        <f>G32+G42</f>
        <v>21</v>
      </c>
      <c r="H43" s="43">
        <f>H32+H42</f>
        <v>16</v>
      </c>
      <c r="I43" s="43">
        <f>I32+I42</f>
        <v>108</v>
      </c>
      <c r="J43" s="43">
        <f>J32+J42</f>
        <v>662</v>
      </c>
      <c r="K43" s="43"/>
      <c r="L43" s="55">
        <f>L32+L42</f>
        <v>72</v>
      </c>
    </row>
    <row r="44" spans="1:12" ht="14.5" x14ac:dyDescent="0.35">
      <c r="A44" s="15">
        <v>1</v>
      </c>
      <c r="B44" s="16">
        <v>3</v>
      </c>
      <c r="C44" s="17" t="s">
        <v>23</v>
      </c>
      <c r="D44" s="18" t="s">
        <v>24</v>
      </c>
      <c r="E44" s="19" t="s">
        <v>54</v>
      </c>
      <c r="F44" s="20">
        <v>200</v>
      </c>
      <c r="G44" s="20">
        <v>8</v>
      </c>
      <c r="H44" s="20">
        <v>10</v>
      </c>
      <c r="I44" s="20">
        <v>38</v>
      </c>
      <c r="J44" s="20">
        <v>275</v>
      </c>
      <c r="K44" s="21">
        <v>233</v>
      </c>
      <c r="L44" s="52">
        <v>12.05</v>
      </c>
    </row>
    <row r="45" spans="1:12" ht="14.5" x14ac:dyDescent="0.35">
      <c r="A45" s="22"/>
      <c r="B45" s="23"/>
      <c r="C45" s="24"/>
      <c r="D45" s="25" t="s">
        <v>30</v>
      </c>
      <c r="E45" s="26" t="s">
        <v>55</v>
      </c>
      <c r="F45" s="27">
        <v>70</v>
      </c>
      <c r="G45" s="27">
        <v>1</v>
      </c>
      <c r="H45" s="27">
        <v>7</v>
      </c>
      <c r="I45" s="27">
        <v>5</v>
      </c>
      <c r="J45" s="27">
        <v>87</v>
      </c>
      <c r="K45" s="28">
        <v>22</v>
      </c>
      <c r="L45" s="53">
        <v>11.13</v>
      </c>
    </row>
    <row r="46" spans="1:12" ht="14.5" x14ac:dyDescent="0.35">
      <c r="A46" s="22"/>
      <c r="B46" s="23"/>
      <c r="C46" s="24"/>
      <c r="D46" s="29" t="s">
        <v>25</v>
      </c>
      <c r="E46" s="26" t="s">
        <v>56</v>
      </c>
      <c r="F46" s="27">
        <v>200</v>
      </c>
      <c r="G46" s="27">
        <v>4</v>
      </c>
      <c r="H46" s="27">
        <v>3</v>
      </c>
      <c r="I46" s="27">
        <v>11</v>
      </c>
      <c r="J46" s="27">
        <v>86</v>
      </c>
      <c r="K46" s="28">
        <v>464</v>
      </c>
      <c r="L46" s="53">
        <v>2.4700000000000002</v>
      </c>
    </row>
    <row r="47" spans="1:12" ht="14.5" x14ac:dyDescent="0.35">
      <c r="A47" s="22"/>
      <c r="B47" s="23"/>
      <c r="C47" s="24"/>
      <c r="D47" s="29" t="s">
        <v>26</v>
      </c>
      <c r="E47" s="26" t="s">
        <v>41</v>
      </c>
      <c r="F47" s="27">
        <v>30</v>
      </c>
      <c r="G47" s="27">
        <v>2</v>
      </c>
      <c r="H47" s="27">
        <v>0</v>
      </c>
      <c r="I47" s="27">
        <v>15</v>
      </c>
      <c r="J47" s="27">
        <v>71</v>
      </c>
      <c r="K47" s="28">
        <v>111</v>
      </c>
      <c r="L47" s="53">
        <v>5.48</v>
      </c>
    </row>
    <row r="48" spans="1:12" ht="14.5" x14ac:dyDescent="0.35">
      <c r="A48" s="22"/>
      <c r="B48" s="23"/>
      <c r="C48" s="24"/>
      <c r="D48" s="29" t="s">
        <v>27</v>
      </c>
      <c r="E48" s="26" t="s">
        <v>57</v>
      </c>
      <c r="F48" s="27">
        <v>160</v>
      </c>
      <c r="G48" s="27">
        <v>0</v>
      </c>
      <c r="H48" s="27">
        <v>0</v>
      </c>
      <c r="I48" s="27">
        <v>10</v>
      </c>
      <c r="J48" s="27">
        <v>47</v>
      </c>
      <c r="K48" s="28">
        <v>82</v>
      </c>
      <c r="L48" s="53">
        <v>40.869999999999997</v>
      </c>
    </row>
    <row r="49" spans="1:12" ht="14.5" x14ac:dyDescent="0.3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53"/>
    </row>
    <row r="50" spans="1:12" ht="14.5" x14ac:dyDescent="0.3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53"/>
    </row>
    <row r="51" spans="1:12" ht="14.5" x14ac:dyDescent="0.35">
      <c r="A51" s="30"/>
      <c r="B51" s="31"/>
      <c r="C51" s="32"/>
      <c r="D51" s="33" t="s">
        <v>28</v>
      </c>
      <c r="E51" s="34"/>
      <c r="F51" s="35">
        <f>SUM(F44:F50)</f>
        <v>660</v>
      </c>
      <c r="G51" s="35">
        <f>SUM(G44:G50)</f>
        <v>15</v>
      </c>
      <c r="H51" s="35">
        <f>SUM(H44:H50)</f>
        <v>20</v>
      </c>
      <c r="I51" s="35">
        <f>SUM(I44:I50)</f>
        <v>79</v>
      </c>
      <c r="J51" s="35">
        <f>SUM(J44:J50)</f>
        <v>566</v>
      </c>
      <c r="K51" s="36"/>
      <c r="L51" s="54">
        <f>SUM(L44:L50)</f>
        <v>72</v>
      </c>
    </row>
    <row r="52" spans="1:12" ht="14.5" x14ac:dyDescent="0.35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53"/>
    </row>
    <row r="53" spans="1:12" ht="14.5" x14ac:dyDescent="0.35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53"/>
    </row>
    <row r="54" spans="1:12" ht="14.5" x14ac:dyDescent="0.35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53"/>
    </row>
    <row r="55" spans="1:12" ht="14.5" x14ac:dyDescent="0.35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53"/>
    </row>
    <row r="56" spans="1:12" ht="14.5" x14ac:dyDescent="0.35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53"/>
    </row>
    <row r="57" spans="1:12" ht="14.5" x14ac:dyDescent="0.35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53"/>
    </row>
    <row r="58" spans="1:12" ht="14.5" x14ac:dyDescent="0.35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53"/>
    </row>
    <row r="59" spans="1:12" ht="14.5" x14ac:dyDescent="0.3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53"/>
    </row>
    <row r="60" spans="1:12" ht="14.5" x14ac:dyDescent="0.3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53"/>
    </row>
    <row r="61" spans="1:12" ht="14.5" x14ac:dyDescent="0.35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54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99" t="s">
        <v>37</v>
      </c>
      <c r="D62" s="100"/>
      <c r="E62" s="42"/>
      <c r="F62" s="43">
        <f>F51+F61</f>
        <v>660</v>
      </c>
      <c r="G62" s="43">
        <f>G51+G61</f>
        <v>15</v>
      </c>
      <c r="H62" s="43">
        <f>H51+H61</f>
        <v>20</v>
      </c>
      <c r="I62" s="43">
        <f>I51+I61</f>
        <v>79</v>
      </c>
      <c r="J62" s="43">
        <f>J51+J61</f>
        <v>566</v>
      </c>
      <c r="K62" s="43"/>
      <c r="L62" s="55">
        <f>L51+L61</f>
        <v>72</v>
      </c>
    </row>
    <row r="63" spans="1:12" ht="14.5" x14ac:dyDescent="0.35">
      <c r="A63" s="15">
        <v>1</v>
      </c>
      <c r="B63" s="16">
        <v>4</v>
      </c>
      <c r="C63" s="17" t="s">
        <v>23</v>
      </c>
      <c r="D63" s="18" t="s">
        <v>24</v>
      </c>
      <c r="E63" s="19" t="s">
        <v>58</v>
      </c>
      <c r="F63" s="20">
        <v>170</v>
      </c>
      <c r="G63" s="20">
        <v>17</v>
      </c>
      <c r="H63" s="20">
        <v>11</v>
      </c>
      <c r="I63" s="20">
        <v>37</v>
      </c>
      <c r="J63" s="20">
        <v>315</v>
      </c>
      <c r="K63" s="21">
        <v>280</v>
      </c>
      <c r="L63" s="52">
        <v>33.86</v>
      </c>
    </row>
    <row r="64" spans="1:12" ht="14.5" x14ac:dyDescent="0.35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53"/>
    </row>
    <row r="65" spans="1:12" ht="14.5" x14ac:dyDescent="0.35">
      <c r="A65" s="22"/>
      <c r="B65" s="23"/>
      <c r="C65" s="24"/>
      <c r="D65" s="29" t="s">
        <v>25</v>
      </c>
      <c r="E65" s="26" t="s">
        <v>59</v>
      </c>
      <c r="F65" s="27">
        <v>200</v>
      </c>
      <c r="G65" s="27">
        <v>4</v>
      </c>
      <c r="H65" s="27">
        <v>4</v>
      </c>
      <c r="I65" s="27">
        <v>13</v>
      </c>
      <c r="J65" s="27">
        <v>100</v>
      </c>
      <c r="K65" s="28">
        <v>462</v>
      </c>
      <c r="L65" s="53">
        <v>9.9</v>
      </c>
    </row>
    <row r="66" spans="1:12" ht="14.5" x14ac:dyDescent="0.35">
      <c r="A66" s="22"/>
      <c r="B66" s="23"/>
      <c r="C66" s="24"/>
      <c r="D66" s="29" t="s">
        <v>26</v>
      </c>
      <c r="E66" s="26" t="s">
        <v>41</v>
      </c>
      <c r="F66" s="27">
        <v>30</v>
      </c>
      <c r="G66" s="27">
        <v>2</v>
      </c>
      <c r="H66" s="27">
        <v>0</v>
      </c>
      <c r="I66" s="27">
        <v>15</v>
      </c>
      <c r="J66" s="27">
        <v>71</v>
      </c>
      <c r="K66" s="28">
        <v>111</v>
      </c>
      <c r="L66" s="53">
        <v>3.86</v>
      </c>
    </row>
    <row r="67" spans="1:12" ht="14.5" x14ac:dyDescent="0.35">
      <c r="A67" s="22"/>
      <c r="B67" s="23"/>
      <c r="C67" s="24"/>
      <c r="D67" s="29" t="s">
        <v>27</v>
      </c>
      <c r="E67" s="26" t="s">
        <v>60</v>
      </c>
      <c r="F67" s="27">
        <v>100</v>
      </c>
      <c r="G67" s="27">
        <v>1</v>
      </c>
      <c r="H67" s="27">
        <v>0</v>
      </c>
      <c r="I67" s="27">
        <v>8</v>
      </c>
      <c r="J67" s="27">
        <v>38</v>
      </c>
      <c r="K67" s="28">
        <v>112</v>
      </c>
      <c r="L67" s="53">
        <v>24.38</v>
      </c>
    </row>
    <row r="68" spans="1:12" ht="14.5" x14ac:dyDescent="0.3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53"/>
    </row>
    <row r="69" spans="1:12" ht="14.5" x14ac:dyDescent="0.3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53"/>
    </row>
    <row r="70" spans="1:12" ht="14.5" x14ac:dyDescent="0.35">
      <c r="A70" s="30"/>
      <c r="B70" s="31"/>
      <c r="C70" s="32"/>
      <c r="D70" s="33" t="s">
        <v>28</v>
      </c>
      <c r="E70" s="34"/>
      <c r="F70" s="35">
        <f>SUM(F63:F69)</f>
        <v>500</v>
      </c>
      <c r="G70" s="35">
        <f>SUM(G63:G69)</f>
        <v>24</v>
      </c>
      <c r="H70" s="35">
        <f>SUM(H63:H69)</f>
        <v>15</v>
      </c>
      <c r="I70" s="35">
        <f>SUM(I63:I69)</f>
        <v>73</v>
      </c>
      <c r="J70" s="35">
        <f>SUM(J63:J69)</f>
        <v>524</v>
      </c>
      <c r="K70" s="36"/>
      <c r="L70" s="54">
        <f>SUM(L63:L69)</f>
        <v>72</v>
      </c>
    </row>
    <row r="71" spans="1:12" ht="14.5" x14ac:dyDescent="0.35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53"/>
    </row>
    <row r="72" spans="1:12" ht="14.5" x14ac:dyDescent="0.35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53"/>
    </row>
    <row r="73" spans="1:12" ht="14.5" x14ac:dyDescent="0.35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53"/>
    </row>
    <row r="74" spans="1:12" ht="14.5" x14ac:dyDescent="0.35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53"/>
    </row>
    <row r="75" spans="1:12" ht="14.5" x14ac:dyDescent="0.35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53"/>
    </row>
    <row r="76" spans="1:12" ht="14.5" x14ac:dyDescent="0.35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53"/>
    </row>
    <row r="77" spans="1:12" ht="14.5" x14ac:dyDescent="0.35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53"/>
    </row>
    <row r="78" spans="1:12" ht="14.5" x14ac:dyDescent="0.3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53"/>
    </row>
    <row r="79" spans="1:12" ht="14.5" x14ac:dyDescent="0.3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53"/>
    </row>
    <row r="80" spans="1:12" ht="14.5" x14ac:dyDescent="0.35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54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99" t="s">
        <v>37</v>
      </c>
      <c r="D81" s="100"/>
      <c r="E81" s="42"/>
      <c r="F81" s="43">
        <f>F70+F80</f>
        <v>500</v>
      </c>
      <c r="G81" s="43">
        <f>G70+G80</f>
        <v>24</v>
      </c>
      <c r="H81" s="43">
        <f>H70+H80</f>
        <v>15</v>
      </c>
      <c r="I81" s="43">
        <f>I70+I80</f>
        <v>73</v>
      </c>
      <c r="J81" s="43">
        <f>J70+J80</f>
        <v>524</v>
      </c>
      <c r="K81" s="43"/>
      <c r="L81" s="55">
        <f>L70+L80</f>
        <v>72</v>
      </c>
    </row>
    <row r="82" spans="1:12" ht="14.5" x14ac:dyDescent="0.35">
      <c r="A82" s="15">
        <v>1</v>
      </c>
      <c r="B82" s="16">
        <v>5</v>
      </c>
      <c r="C82" s="17" t="s">
        <v>23</v>
      </c>
      <c r="D82" s="18" t="s">
        <v>30</v>
      </c>
      <c r="E82" s="19" t="s">
        <v>61</v>
      </c>
      <c r="F82" s="20">
        <v>60</v>
      </c>
      <c r="G82" s="20">
        <v>1</v>
      </c>
      <c r="H82" s="20">
        <v>3</v>
      </c>
      <c r="I82" s="20">
        <v>5</v>
      </c>
      <c r="J82" s="20">
        <v>46</v>
      </c>
      <c r="K82" s="21">
        <v>26</v>
      </c>
      <c r="L82" s="52">
        <v>7.85</v>
      </c>
    </row>
    <row r="83" spans="1:12" ht="14.5" x14ac:dyDescent="0.35">
      <c r="A83" s="22"/>
      <c r="B83" s="23"/>
      <c r="C83" s="24"/>
      <c r="D83" s="25" t="s">
        <v>62</v>
      </c>
      <c r="E83" s="26" t="s">
        <v>63</v>
      </c>
      <c r="F83" s="27">
        <v>90</v>
      </c>
      <c r="G83" s="27">
        <v>14</v>
      </c>
      <c r="H83" s="27">
        <v>4</v>
      </c>
      <c r="I83" s="27">
        <v>12</v>
      </c>
      <c r="J83" s="27">
        <v>152</v>
      </c>
      <c r="K83" s="28">
        <v>372</v>
      </c>
      <c r="L83" s="53">
        <v>28.09</v>
      </c>
    </row>
    <row r="84" spans="1:12" ht="14.5" x14ac:dyDescent="0.35">
      <c r="A84" s="22"/>
      <c r="B84" s="23"/>
      <c r="C84" s="24"/>
      <c r="D84" s="29" t="s">
        <v>33</v>
      </c>
      <c r="E84" s="26" t="s">
        <v>51</v>
      </c>
      <c r="F84" s="27">
        <v>150</v>
      </c>
      <c r="G84" s="27">
        <v>4</v>
      </c>
      <c r="H84" s="27">
        <v>1</v>
      </c>
      <c r="I84" s="27">
        <v>33</v>
      </c>
      <c r="J84" s="27">
        <v>197</v>
      </c>
      <c r="K84" s="28">
        <v>256</v>
      </c>
      <c r="L84" s="53">
        <v>11.15</v>
      </c>
    </row>
    <row r="85" spans="1:12" ht="14.5" x14ac:dyDescent="0.35">
      <c r="A85" s="22"/>
      <c r="B85" s="23"/>
      <c r="C85" s="24"/>
      <c r="D85" s="29" t="s">
        <v>25</v>
      </c>
      <c r="E85" s="26" t="s">
        <v>52</v>
      </c>
      <c r="F85" s="27">
        <v>207</v>
      </c>
      <c r="G85" s="27">
        <v>0</v>
      </c>
      <c r="H85" s="27">
        <v>0</v>
      </c>
      <c r="I85" s="27">
        <v>7</v>
      </c>
      <c r="J85" s="27">
        <v>28</v>
      </c>
      <c r="K85" s="28">
        <v>459</v>
      </c>
      <c r="L85" s="53">
        <v>3.59</v>
      </c>
    </row>
    <row r="86" spans="1:12" ht="14.5" x14ac:dyDescent="0.35">
      <c r="A86" s="22"/>
      <c r="B86" s="23"/>
      <c r="C86" s="24"/>
      <c r="D86" s="29" t="s">
        <v>26</v>
      </c>
      <c r="E86" s="26" t="s">
        <v>41</v>
      </c>
      <c r="F86" s="27">
        <v>40</v>
      </c>
      <c r="G86" s="27">
        <v>3</v>
      </c>
      <c r="H86" s="27">
        <v>0</v>
      </c>
      <c r="I86" s="27">
        <v>20</v>
      </c>
      <c r="J86" s="27">
        <v>95</v>
      </c>
      <c r="K86" s="28">
        <v>111</v>
      </c>
      <c r="L86" s="53">
        <v>3.29</v>
      </c>
    </row>
    <row r="87" spans="1:12" ht="14.5" x14ac:dyDescent="0.35">
      <c r="A87" s="22"/>
      <c r="B87" s="23"/>
      <c r="C87" s="24"/>
      <c r="D87" s="25" t="s">
        <v>26</v>
      </c>
      <c r="E87" s="26" t="s">
        <v>64</v>
      </c>
      <c r="F87" s="27">
        <v>15</v>
      </c>
      <c r="G87" s="27">
        <v>0</v>
      </c>
      <c r="H87" s="27">
        <v>13</v>
      </c>
      <c r="I87" s="27">
        <v>0</v>
      </c>
      <c r="J87" s="27">
        <v>132</v>
      </c>
      <c r="K87" s="28"/>
      <c r="L87" s="53">
        <v>7.5</v>
      </c>
    </row>
    <row r="88" spans="1:12" ht="14.5" x14ac:dyDescent="0.35">
      <c r="A88" s="22"/>
      <c r="B88" s="23"/>
      <c r="C88" s="24"/>
      <c r="D88" s="25" t="s">
        <v>26</v>
      </c>
      <c r="E88" s="26" t="s">
        <v>65</v>
      </c>
      <c r="F88" s="27">
        <v>20</v>
      </c>
      <c r="G88" s="27">
        <v>5</v>
      </c>
      <c r="H88" s="27">
        <v>6</v>
      </c>
      <c r="I88" s="27">
        <v>0</v>
      </c>
      <c r="J88" s="27">
        <v>72</v>
      </c>
      <c r="K88" s="28">
        <v>75</v>
      </c>
      <c r="L88" s="53">
        <v>10.53</v>
      </c>
    </row>
    <row r="89" spans="1:12" ht="14.5" x14ac:dyDescent="0.35">
      <c r="A89" s="30"/>
      <c r="B89" s="31"/>
      <c r="C89" s="32"/>
      <c r="D89" s="33" t="s">
        <v>28</v>
      </c>
      <c r="E89" s="34"/>
      <c r="F89" s="35">
        <f>SUM(F82:F88)</f>
        <v>582</v>
      </c>
      <c r="G89" s="35">
        <f>SUM(G82:G88)</f>
        <v>27</v>
      </c>
      <c r="H89" s="35">
        <f>SUM(H82:H88)</f>
        <v>27</v>
      </c>
      <c r="I89" s="35">
        <f>SUM(I82:I88)</f>
        <v>77</v>
      </c>
      <c r="J89" s="35">
        <f>SUM(J82:J88)</f>
        <v>722</v>
      </c>
      <c r="K89" s="36"/>
      <c r="L89" s="54">
        <f>SUM(L82:L88)</f>
        <v>71.999999999999986</v>
      </c>
    </row>
    <row r="90" spans="1:12" ht="14.5" x14ac:dyDescent="0.35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53"/>
    </row>
    <row r="91" spans="1:12" ht="14.5" x14ac:dyDescent="0.35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53"/>
    </row>
    <row r="92" spans="1:12" ht="14.5" x14ac:dyDescent="0.35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53"/>
    </row>
    <row r="93" spans="1:12" ht="14.5" x14ac:dyDescent="0.35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53"/>
    </row>
    <row r="94" spans="1:12" ht="14.5" x14ac:dyDescent="0.35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53"/>
    </row>
    <row r="95" spans="1:12" ht="14.5" x14ac:dyDescent="0.35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53"/>
    </row>
    <row r="96" spans="1:12" ht="14.5" x14ac:dyDescent="0.35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53"/>
    </row>
    <row r="97" spans="1:12" ht="14.5" x14ac:dyDescent="0.3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53"/>
    </row>
    <row r="98" spans="1:12" ht="14.5" x14ac:dyDescent="0.3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53"/>
    </row>
    <row r="99" spans="1:12" ht="14.5" x14ac:dyDescent="0.35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54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99" t="s">
        <v>37</v>
      </c>
      <c r="D100" s="100"/>
      <c r="E100" s="42"/>
      <c r="F100" s="43">
        <f>F89+F99</f>
        <v>582</v>
      </c>
      <c r="G100" s="43">
        <f>G89+G99</f>
        <v>27</v>
      </c>
      <c r="H100" s="43">
        <f>H89+H99</f>
        <v>27</v>
      </c>
      <c r="I100" s="43">
        <f>I89+I99</f>
        <v>77</v>
      </c>
      <c r="J100" s="43">
        <f>J89+J99</f>
        <v>722</v>
      </c>
      <c r="K100" s="43"/>
      <c r="L100" s="55">
        <f>L89+L99</f>
        <v>71.999999999999986</v>
      </c>
    </row>
    <row r="101" spans="1:12" ht="14.5" x14ac:dyDescent="0.35">
      <c r="A101" s="15">
        <v>2</v>
      </c>
      <c r="B101" s="16">
        <v>1</v>
      </c>
      <c r="C101" s="17" t="s">
        <v>23</v>
      </c>
      <c r="D101" s="18" t="s">
        <v>24</v>
      </c>
      <c r="E101" s="19" t="s">
        <v>66</v>
      </c>
      <c r="F101" s="20">
        <v>150</v>
      </c>
      <c r="G101" s="20">
        <v>19</v>
      </c>
      <c r="H101" s="20">
        <v>25</v>
      </c>
      <c r="I101" s="20">
        <v>3</v>
      </c>
      <c r="J101" s="20">
        <v>316</v>
      </c>
      <c r="K101" s="21">
        <v>275</v>
      </c>
      <c r="L101" s="52">
        <v>42.89</v>
      </c>
    </row>
    <row r="102" spans="1:12" ht="14.5" x14ac:dyDescent="0.35">
      <c r="A102" s="22"/>
      <c r="B102" s="23"/>
      <c r="C102" s="24"/>
      <c r="D102" s="25" t="s">
        <v>30</v>
      </c>
      <c r="E102" s="26" t="s">
        <v>67</v>
      </c>
      <c r="F102" s="27">
        <v>60</v>
      </c>
      <c r="G102" s="27">
        <v>1</v>
      </c>
      <c r="H102" s="27">
        <v>0</v>
      </c>
      <c r="I102" s="27">
        <v>2</v>
      </c>
      <c r="J102" s="27">
        <v>13</v>
      </c>
      <c r="K102" s="28">
        <v>148</v>
      </c>
      <c r="L102" s="53">
        <v>8.08</v>
      </c>
    </row>
    <row r="103" spans="1:12" ht="14.5" x14ac:dyDescent="0.35">
      <c r="A103" s="22"/>
      <c r="B103" s="23"/>
      <c r="C103" s="24"/>
      <c r="D103" s="29" t="s">
        <v>25</v>
      </c>
      <c r="E103" s="26" t="s">
        <v>45</v>
      </c>
      <c r="F103" s="27">
        <v>200</v>
      </c>
      <c r="G103" s="27">
        <v>0</v>
      </c>
      <c r="H103" s="27">
        <v>0</v>
      </c>
      <c r="I103" s="27">
        <v>6</v>
      </c>
      <c r="J103" s="27">
        <v>27</v>
      </c>
      <c r="K103" s="28">
        <v>457</v>
      </c>
      <c r="L103" s="53">
        <v>1.19</v>
      </c>
    </row>
    <row r="104" spans="1:12" ht="14.5" x14ac:dyDescent="0.35">
      <c r="A104" s="22"/>
      <c r="B104" s="23"/>
      <c r="C104" s="24"/>
      <c r="D104" s="29" t="s">
        <v>26</v>
      </c>
      <c r="E104" s="26" t="s">
        <v>41</v>
      </c>
      <c r="F104" s="27">
        <v>30</v>
      </c>
      <c r="G104" s="27">
        <v>2</v>
      </c>
      <c r="H104" s="27">
        <v>0</v>
      </c>
      <c r="I104" s="27">
        <v>15</v>
      </c>
      <c r="J104" s="27">
        <v>71</v>
      </c>
      <c r="K104" s="28"/>
      <c r="L104" s="53">
        <v>2.4700000000000002</v>
      </c>
    </row>
    <row r="105" spans="1:12" ht="14.5" x14ac:dyDescent="0.35">
      <c r="A105" s="22"/>
      <c r="B105" s="23"/>
      <c r="C105" s="24"/>
      <c r="D105" s="29" t="s">
        <v>27</v>
      </c>
      <c r="E105" s="26" t="s">
        <v>46</v>
      </c>
      <c r="F105" s="27">
        <v>120</v>
      </c>
      <c r="G105" s="27">
        <v>1</v>
      </c>
      <c r="H105" s="27">
        <v>0</v>
      </c>
      <c r="I105" s="27">
        <v>13</v>
      </c>
      <c r="J105" s="27">
        <v>61</v>
      </c>
      <c r="K105" s="28">
        <v>112</v>
      </c>
      <c r="L105" s="53">
        <v>17.37</v>
      </c>
    </row>
    <row r="106" spans="1:12" ht="14.5" x14ac:dyDescent="0.35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53"/>
    </row>
    <row r="107" spans="1:12" ht="14.5" x14ac:dyDescent="0.3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53"/>
    </row>
    <row r="108" spans="1:12" ht="14.5" x14ac:dyDescent="0.35">
      <c r="A108" s="30"/>
      <c r="B108" s="31"/>
      <c r="C108" s="32"/>
      <c r="D108" s="33" t="s">
        <v>28</v>
      </c>
      <c r="E108" s="34"/>
      <c r="F108" s="35">
        <f>SUM(F101:F107)</f>
        <v>560</v>
      </c>
      <c r="G108" s="35">
        <f>SUM(G101:G107)</f>
        <v>23</v>
      </c>
      <c r="H108" s="35">
        <f>SUM(H101:H107)</f>
        <v>25</v>
      </c>
      <c r="I108" s="35">
        <f>SUM(I101:I107)</f>
        <v>39</v>
      </c>
      <c r="J108" s="35">
        <f>SUM(J101:J107)</f>
        <v>488</v>
      </c>
      <c r="K108" s="36"/>
      <c r="L108" s="54">
        <f>SUM(L101:L107)</f>
        <v>72</v>
      </c>
    </row>
    <row r="109" spans="1:12" ht="14.5" x14ac:dyDescent="0.35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53"/>
    </row>
    <row r="110" spans="1:12" ht="14.5" x14ac:dyDescent="0.35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53"/>
    </row>
    <row r="111" spans="1:12" ht="14.5" x14ac:dyDescent="0.35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53"/>
    </row>
    <row r="112" spans="1:12" ht="14.5" x14ac:dyDescent="0.35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53"/>
    </row>
    <row r="113" spans="1:12" ht="14.5" x14ac:dyDescent="0.35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53"/>
    </row>
    <row r="114" spans="1:12" ht="14.5" x14ac:dyDescent="0.35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53"/>
    </row>
    <row r="115" spans="1:12" ht="14.5" x14ac:dyDescent="0.35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53"/>
    </row>
    <row r="116" spans="1:12" ht="14.5" x14ac:dyDescent="0.3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53"/>
    </row>
    <row r="117" spans="1:12" ht="14.5" x14ac:dyDescent="0.3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53"/>
    </row>
    <row r="118" spans="1:12" ht="14.5" x14ac:dyDescent="0.35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54">
        <f>SUM(L109:L117)</f>
        <v>0</v>
      </c>
    </row>
    <row r="119" spans="1:12" ht="13" x14ac:dyDescent="0.25">
      <c r="A119" s="40">
        <f>A101</f>
        <v>2</v>
      </c>
      <c r="B119" s="41">
        <f>B101</f>
        <v>1</v>
      </c>
      <c r="C119" s="99" t="s">
        <v>37</v>
      </c>
      <c r="D119" s="100"/>
      <c r="E119" s="42"/>
      <c r="F119" s="43">
        <f>F108+F118</f>
        <v>560</v>
      </c>
      <c r="G119" s="43">
        <f>G108+G118</f>
        <v>23</v>
      </c>
      <c r="H119" s="43">
        <f>H108+H118</f>
        <v>25</v>
      </c>
      <c r="I119" s="43">
        <f>I108+I118</f>
        <v>39</v>
      </c>
      <c r="J119" s="43">
        <f>J108+J118</f>
        <v>488</v>
      </c>
      <c r="K119" s="43"/>
      <c r="L119" s="55">
        <f>L108+L118</f>
        <v>72</v>
      </c>
    </row>
    <row r="120" spans="1:12" ht="14.5" x14ac:dyDescent="0.35">
      <c r="A120" s="44">
        <v>2</v>
      </c>
      <c r="B120" s="23">
        <v>2</v>
      </c>
      <c r="C120" s="17" t="s">
        <v>23</v>
      </c>
      <c r="D120" s="18" t="s">
        <v>24</v>
      </c>
      <c r="E120" s="19" t="s">
        <v>68</v>
      </c>
      <c r="F120" s="20">
        <v>200</v>
      </c>
      <c r="G120" s="20">
        <v>5</v>
      </c>
      <c r="H120" s="20">
        <v>5</v>
      </c>
      <c r="I120" s="20">
        <v>29</v>
      </c>
      <c r="J120" s="20">
        <v>185</v>
      </c>
      <c r="K120" s="21">
        <v>234</v>
      </c>
      <c r="L120" s="52">
        <v>14.76</v>
      </c>
    </row>
    <row r="121" spans="1:12" ht="14.5" x14ac:dyDescent="0.35">
      <c r="A121" s="44"/>
      <c r="B121" s="23"/>
      <c r="C121" s="24"/>
      <c r="D121" s="25" t="s">
        <v>26</v>
      </c>
      <c r="E121" s="26" t="s">
        <v>64</v>
      </c>
      <c r="F121" s="27">
        <v>20</v>
      </c>
      <c r="G121" s="27">
        <v>0</v>
      </c>
      <c r="H121" s="27">
        <v>15</v>
      </c>
      <c r="I121" s="27">
        <v>0</v>
      </c>
      <c r="J121" s="27">
        <v>132</v>
      </c>
      <c r="K121" s="28">
        <v>79</v>
      </c>
      <c r="L121" s="53">
        <v>10</v>
      </c>
    </row>
    <row r="122" spans="1:12" ht="14.5" x14ac:dyDescent="0.35">
      <c r="A122" s="44"/>
      <c r="B122" s="23"/>
      <c r="C122" s="24"/>
      <c r="D122" s="29" t="s">
        <v>26</v>
      </c>
      <c r="E122" s="26" t="s">
        <v>69</v>
      </c>
      <c r="F122" s="27">
        <v>30</v>
      </c>
      <c r="G122" s="27">
        <v>5</v>
      </c>
      <c r="H122" s="27">
        <v>6</v>
      </c>
      <c r="I122" s="27"/>
      <c r="J122" s="27">
        <v>72</v>
      </c>
      <c r="K122" s="28">
        <v>75</v>
      </c>
      <c r="L122" s="53">
        <v>16.5</v>
      </c>
    </row>
    <row r="123" spans="1:12" ht="14.5" x14ac:dyDescent="0.35">
      <c r="A123" s="44"/>
      <c r="B123" s="23"/>
      <c r="C123" s="24"/>
      <c r="D123" s="29" t="s">
        <v>26</v>
      </c>
      <c r="E123" s="26" t="s">
        <v>41</v>
      </c>
      <c r="F123" s="27">
        <v>40</v>
      </c>
      <c r="G123" s="27">
        <v>3</v>
      </c>
      <c r="H123" s="27">
        <v>0</v>
      </c>
      <c r="I123" s="27">
        <v>20</v>
      </c>
      <c r="J123" s="27">
        <v>95</v>
      </c>
      <c r="K123" s="28">
        <v>64</v>
      </c>
      <c r="L123" s="53">
        <v>3.28</v>
      </c>
    </row>
    <row r="124" spans="1:12" ht="14.5" x14ac:dyDescent="0.35">
      <c r="A124" s="44"/>
      <c r="B124" s="23"/>
      <c r="C124" s="24"/>
      <c r="D124" s="29" t="s">
        <v>25</v>
      </c>
      <c r="E124" s="26" t="s">
        <v>56</v>
      </c>
      <c r="F124" s="27">
        <v>200</v>
      </c>
      <c r="G124" s="27">
        <v>4</v>
      </c>
      <c r="H124" s="27">
        <v>3</v>
      </c>
      <c r="I124" s="27">
        <v>11</v>
      </c>
      <c r="J124" s="27">
        <v>86</v>
      </c>
      <c r="K124" s="28">
        <v>464</v>
      </c>
      <c r="L124" s="53">
        <v>5.53</v>
      </c>
    </row>
    <row r="125" spans="1:12" ht="14.5" x14ac:dyDescent="0.35">
      <c r="A125" s="44"/>
      <c r="B125" s="23"/>
      <c r="C125" s="24"/>
      <c r="D125" s="25" t="s">
        <v>27</v>
      </c>
      <c r="E125" s="26" t="s">
        <v>70</v>
      </c>
      <c r="F125" s="27">
        <v>100</v>
      </c>
      <c r="G125" s="27">
        <v>1</v>
      </c>
      <c r="H125" s="27">
        <v>0</v>
      </c>
      <c r="I125" s="27">
        <v>8</v>
      </c>
      <c r="J125" s="27">
        <v>38</v>
      </c>
      <c r="K125" s="28">
        <v>112</v>
      </c>
      <c r="L125" s="53">
        <v>21.93</v>
      </c>
    </row>
    <row r="126" spans="1:12" ht="14.5" x14ac:dyDescent="0.3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53"/>
    </row>
    <row r="127" spans="1:12" ht="14.5" x14ac:dyDescent="0.35">
      <c r="A127" s="45"/>
      <c r="B127" s="31"/>
      <c r="C127" s="32"/>
      <c r="D127" s="33" t="s">
        <v>28</v>
      </c>
      <c r="E127" s="34"/>
      <c r="F127" s="35">
        <f>SUM(F120:F126)</f>
        <v>590</v>
      </c>
      <c r="G127" s="35">
        <f>SUM(G120:G126)</f>
        <v>18</v>
      </c>
      <c r="H127" s="35">
        <f>SUM(H120:H126)</f>
        <v>29</v>
      </c>
      <c r="I127" s="35">
        <f>SUM(I120:I126)</f>
        <v>68</v>
      </c>
      <c r="J127" s="35">
        <f>SUM(J120:J126)</f>
        <v>608</v>
      </c>
      <c r="K127" s="36"/>
      <c r="L127" s="54">
        <f>SUM(L120:L126)</f>
        <v>72</v>
      </c>
    </row>
    <row r="128" spans="1:12" ht="14.5" x14ac:dyDescent="0.35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53"/>
    </row>
    <row r="129" spans="1:12" ht="14.5" x14ac:dyDescent="0.35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53"/>
    </row>
    <row r="130" spans="1:12" ht="14.5" x14ac:dyDescent="0.35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53"/>
    </row>
    <row r="131" spans="1:12" ht="14.5" x14ac:dyDescent="0.35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53"/>
    </row>
    <row r="132" spans="1:12" ht="14.5" x14ac:dyDescent="0.35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53"/>
    </row>
    <row r="133" spans="1:12" ht="14.5" x14ac:dyDescent="0.35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53"/>
    </row>
    <row r="134" spans="1:12" ht="14.5" x14ac:dyDescent="0.35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53"/>
    </row>
    <row r="135" spans="1:12" ht="14.5" x14ac:dyDescent="0.3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53"/>
    </row>
    <row r="136" spans="1:12" ht="14.5" x14ac:dyDescent="0.3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53"/>
    </row>
    <row r="137" spans="1:12" ht="14.5" x14ac:dyDescent="0.35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54">
        <f>SUM(L128:L136)</f>
        <v>0</v>
      </c>
    </row>
    <row r="138" spans="1:12" ht="13" x14ac:dyDescent="0.25">
      <c r="A138" s="46">
        <f>A120</f>
        <v>2</v>
      </c>
      <c r="B138" s="46">
        <f>B120</f>
        <v>2</v>
      </c>
      <c r="C138" s="99" t="s">
        <v>37</v>
      </c>
      <c r="D138" s="100"/>
      <c r="E138" s="42"/>
      <c r="F138" s="43">
        <f>F127+F137</f>
        <v>590</v>
      </c>
      <c r="G138" s="43">
        <f>G127+G137</f>
        <v>18</v>
      </c>
      <c r="H138" s="43">
        <f>H127+H137</f>
        <v>29</v>
      </c>
      <c r="I138" s="43">
        <f>I127+I137</f>
        <v>68</v>
      </c>
      <c r="J138" s="43">
        <f>J127+J137</f>
        <v>608</v>
      </c>
      <c r="K138" s="43"/>
      <c r="L138" s="55">
        <f>L127+L137</f>
        <v>72</v>
      </c>
    </row>
    <row r="139" spans="1:12" ht="14.5" x14ac:dyDescent="0.35">
      <c r="A139" s="15">
        <v>2</v>
      </c>
      <c r="B139" s="16">
        <v>3</v>
      </c>
      <c r="C139" s="17" t="s">
        <v>23</v>
      </c>
      <c r="D139" s="18" t="s">
        <v>24</v>
      </c>
      <c r="E139" s="19" t="s">
        <v>71</v>
      </c>
      <c r="F139" s="20">
        <v>170</v>
      </c>
      <c r="G139" s="20">
        <v>25</v>
      </c>
      <c r="H139" s="20">
        <v>12</v>
      </c>
      <c r="I139" s="20">
        <v>33</v>
      </c>
      <c r="J139" s="20">
        <v>367</v>
      </c>
      <c r="K139" s="21">
        <v>313</v>
      </c>
      <c r="L139" s="52">
        <v>50.52</v>
      </c>
    </row>
    <row r="140" spans="1:12" ht="14.5" x14ac:dyDescent="0.35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53"/>
    </row>
    <row r="141" spans="1:12" ht="14.5" x14ac:dyDescent="0.35">
      <c r="A141" s="22"/>
      <c r="B141" s="23"/>
      <c r="C141" s="24"/>
      <c r="D141" s="29" t="s">
        <v>25</v>
      </c>
      <c r="E141" s="26" t="s">
        <v>72</v>
      </c>
      <c r="F141" s="27">
        <v>200</v>
      </c>
      <c r="G141" s="27">
        <v>2</v>
      </c>
      <c r="H141" s="27">
        <v>1</v>
      </c>
      <c r="I141" s="27">
        <v>12</v>
      </c>
      <c r="J141" s="27">
        <v>64</v>
      </c>
      <c r="K141" s="28">
        <v>460</v>
      </c>
      <c r="L141" s="53">
        <v>4.95</v>
      </c>
    </row>
    <row r="142" spans="1:12" ht="15.75" customHeight="1" x14ac:dyDescent="0.35">
      <c r="A142" s="22"/>
      <c r="B142" s="23"/>
      <c r="C142" s="24"/>
      <c r="D142" s="29" t="s">
        <v>26</v>
      </c>
      <c r="E142" s="26" t="s">
        <v>41</v>
      </c>
      <c r="F142" s="27">
        <v>30</v>
      </c>
      <c r="G142" s="27">
        <v>2</v>
      </c>
      <c r="H142" s="27">
        <v>0</v>
      </c>
      <c r="I142" s="27">
        <v>15</v>
      </c>
      <c r="J142" s="27">
        <v>71</v>
      </c>
      <c r="K142" s="28">
        <v>111</v>
      </c>
      <c r="L142" s="53">
        <v>2.4700000000000002</v>
      </c>
    </row>
    <row r="143" spans="1:12" ht="14.5" x14ac:dyDescent="0.35">
      <c r="A143" s="22"/>
      <c r="B143" s="23"/>
      <c r="C143" s="24"/>
      <c r="D143" s="29" t="s">
        <v>27</v>
      </c>
      <c r="E143" s="26" t="s">
        <v>73</v>
      </c>
      <c r="F143" s="27">
        <v>100</v>
      </c>
      <c r="G143" s="27">
        <v>0</v>
      </c>
      <c r="H143" s="27">
        <v>0</v>
      </c>
      <c r="I143" s="27">
        <v>10</v>
      </c>
      <c r="J143" s="27">
        <v>47</v>
      </c>
      <c r="K143" s="28">
        <v>82</v>
      </c>
      <c r="L143" s="53">
        <v>14.06</v>
      </c>
    </row>
    <row r="144" spans="1:12" ht="14.5" x14ac:dyDescent="0.3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53"/>
    </row>
    <row r="145" spans="1:12" ht="14.5" x14ac:dyDescent="0.3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53"/>
    </row>
    <row r="146" spans="1:12" ht="14.5" x14ac:dyDescent="0.35">
      <c r="A146" s="30"/>
      <c r="B146" s="31"/>
      <c r="C146" s="32"/>
      <c r="D146" s="33" t="s">
        <v>28</v>
      </c>
      <c r="E146" s="34"/>
      <c r="F146" s="35">
        <f>SUM(F139:F145)</f>
        <v>500</v>
      </c>
      <c r="G146" s="35">
        <f>SUM(G139:G145)</f>
        <v>29</v>
      </c>
      <c r="H146" s="35">
        <f>SUM(H139:H145)</f>
        <v>13</v>
      </c>
      <c r="I146" s="35">
        <f>SUM(I139:I145)</f>
        <v>70</v>
      </c>
      <c r="J146" s="35">
        <f>SUM(J139:J145)</f>
        <v>549</v>
      </c>
      <c r="K146" s="36"/>
      <c r="L146" s="54">
        <f>SUM(L139:L145)</f>
        <v>72</v>
      </c>
    </row>
    <row r="147" spans="1:12" ht="14.5" x14ac:dyDescent="0.35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53"/>
    </row>
    <row r="148" spans="1:12" ht="14.5" x14ac:dyDescent="0.35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53"/>
    </row>
    <row r="149" spans="1:12" ht="14.5" x14ac:dyDescent="0.35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53"/>
    </row>
    <row r="150" spans="1:12" ht="14.5" x14ac:dyDescent="0.35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53"/>
    </row>
    <row r="151" spans="1:12" ht="14.5" x14ac:dyDescent="0.35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53"/>
    </row>
    <row r="152" spans="1:12" ht="14.5" x14ac:dyDescent="0.35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53"/>
    </row>
    <row r="153" spans="1:12" ht="14.5" x14ac:dyDescent="0.35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53"/>
    </row>
    <row r="154" spans="1:12" ht="14.5" x14ac:dyDescent="0.3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53"/>
    </row>
    <row r="155" spans="1:12" ht="14.5" x14ac:dyDescent="0.3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53"/>
    </row>
    <row r="156" spans="1:12" ht="14.5" x14ac:dyDescent="0.35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54">
        <f>SUM(L147:L155)</f>
        <v>0</v>
      </c>
    </row>
    <row r="157" spans="1:12" ht="13" x14ac:dyDescent="0.25">
      <c r="A157" s="40">
        <f>A139</f>
        <v>2</v>
      </c>
      <c r="B157" s="41">
        <f>B139</f>
        <v>3</v>
      </c>
      <c r="C157" s="99" t="s">
        <v>37</v>
      </c>
      <c r="D157" s="100"/>
      <c r="E157" s="42"/>
      <c r="F157" s="43">
        <f>F146+F156</f>
        <v>500</v>
      </c>
      <c r="G157" s="43">
        <f>G146+G156</f>
        <v>29</v>
      </c>
      <c r="H157" s="43">
        <f>H146+H156</f>
        <v>13</v>
      </c>
      <c r="I157" s="43">
        <f>I146+I156</f>
        <v>70</v>
      </c>
      <c r="J157" s="43">
        <f>J146+J156</f>
        <v>549</v>
      </c>
      <c r="K157" s="43"/>
      <c r="L157" s="55">
        <f>L146+L156</f>
        <v>72</v>
      </c>
    </row>
    <row r="158" spans="1:12" ht="14.5" x14ac:dyDescent="0.35">
      <c r="A158" s="15">
        <v>2</v>
      </c>
      <c r="B158" s="16">
        <v>4</v>
      </c>
      <c r="C158" s="17" t="s">
        <v>23</v>
      </c>
      <c r="D158" s="18" t="s">
        <v>24</v>
      </c>
      <c r="E158" s="64" t="s">
        <v>39</v>
      </c>
      <c r="F158" s="65" t="s">
        <v>40</v>
      </c>
      <c r="G158" s="65">
        <v>9</v>
      </c>
      <c r="H158" s="65">
        <v>7</v>
      </c>
      <c r="I158" s="65">
        <v>33</v>
      </c>
      <c r="J158" s="65">
        <v>212</v>
      </c>
      <c r="K158" s="66">
        <v>259</v>
      </c>
      <c r="L158" s="67">
        <v>18.88</v>
      </c>
    </row>
    <row r="159" spans="1:12" ht="14.5" x14ac:dyDescent="0.35">
      <c r="A159" s="22"/>
      <c r="B159" s="23"/>
      <c r="C159" s="24"/>
      <c r="D159" s="25" t="s">
        <v>30</v>
      </c>
      <c r="E159" s="92" t="s">
        <v>42</v>
      </c>
      <c r="F159" s="69">
        <v>100</v>
      </c>
      <c r="G159" s="69">
        <v>2</v>
      </c>
      <c r="H159" s="69">
        <v>4</v>
      </c>
      <c r="I159" s="69">
        <v>10</v>
      </c>
      <c r="J159" s="69">
        <v>113</v>
      </c>
      <c r="K159" s="70">
        <v>54</v>
      </c>
      <c r="L159" s="71">
        <v>18.239999999999998</v>
      </c>
    </row>
    <row r="160" spans="1:12" ht="14.5" x14ac:dyDescent="0.35">
      <c r="A160" s="22"/>
      <c r="B160" s="23"/>
      <c r="C160" s="24"/>
      <c r="D160" s="29" t="s">
        <v>26</v>
      </c>
      <c r="E160" s="92" t="s">
        <v>53</v>
      </c>
      <c r="F160" s="69">
        <v>10</v>
      </c>
      <c r="G160" s="69">
        <v>0</v>
      </c>
      <c r="H160" s="69">
        <v>7</v>
      </c>
      <c r="I160" s="69">
        <v>0</v>
      </c>
      <c r="J160" s="69">
        <v>66</v>
      </c>
      <c r="K160" s="70">
        <v>79</v>
      </c>
      <c r="L160" s="71">
        <v>5</v>
      </c>
    </row>
    <row r="161" spans="1:12" ht="14.5" x14ac:dyDescent="0.35">
      <c r="A161" s="22"/>
      <c r="B161" s="23"/>
      <c r="C161" s="24"/>
      <c r="D161" s="29" t="s">
        <v>26</v>
      </c>
      <c r="E161" s="68" t="s">
        <v>41</v>
      </c>
      <c r="F161" s="69">
        <v>40</v>
      </c>
      <c r="G161" s="69">
        <v>3</v>
      </c>
      <c r="H161" s="69">
        <v>0</v>
      </c>
      <c r="I161" s="69">
        <v>20</v>
      </c>
      <c r="J161" s="70">
        <v>95</v>
      </c>
      <c r="K161" s="70">
        <v>111</v>
      </c>
      <c r="L161" s="71">
        <v>3.33</v>
      </c>
    </row>
    <row r="162" spans="1:12" ht="14.5" x14ac:dyDescent="0.35">
      <c r="A162" s="22"/>
      <c r="B162" s="23"/>
      <c r="C162" s="24"/>
      <c r="D162" s="29" t="s">
        <v>25</v>
      </c>
      <c r="E162" s="92" t="s">
        <v>43</v>
      </c>
      <c r="F162" s="69">
        <v>200</v>
      </c>
      <c r="G162" s="69">
        <v>1</v>
      </c>
      <c r="H162" s="69">
        <v>0</v>
      </c>
      <c r="I162" s="69">
        <v>20</v>
      </c>
      <c r="J162" s="69">
        <v>87</v>
      </c>
      <c r="K162" s="70"/>
      <c r="L162" s="71">
        <v>26.55</v>
      </c>
    </row>
    <row r="163" spans="1:12" ht="14.5" x14ac:dyDescent="0.35">
      <c r="A163" s="22"/>
      <c r="B163" s="23"/>
      <c r="C163" s="24"/>
      <c r="D163" s="25"/>
      <c r="E163" s="72"/>
      <c r="F163" s="73"/>
      <c r="G163" s="74"/>
      <c r="H163" s="74"/>
      <c r="I163" s="74"/>
      <c r="J163" s="75"/>
      <c r="K163" s="70"/>
      <c r="L163" s="71"/>
    </row>
    <row r="164" spans="1:12" ht="14.5" x14ac:dyDescent="0.35">
      <c r="A164" s="22"/>
      <c r="B164" s="23"/>
      <c r="C164" s="24"/>
      <c r="D164" s="25"/>
      <c r="E164" s="68"/>
      <c r="F164" s="69"/>
      <c r="G164" s="74"/>
      <c r="H164" s="74"/>
      <c r="I164" s="74"/>
      <c r="J164" s="75"/>
      <c r="K164" s="70"/>
      <c r="L164" s="71"/>
    </row>
    <row r="165" spans="1:12" ht="14.5" x14ac:dyDescent="0.35">
      <c r="A165" s="30"/>
      <c r="B165" s="31"/>
      <c r="C165" s="32"/>
      <c r="D165" s="33" t="s">
        <v>28</v>
      </c>
      <c r="E165" s="60"/>
      <c r="F165" s="61">
        <v>505</v>
      </c>
      <c r="G165" s="76">
        <f>G164+G163+G161+G158</f>
        <v>12</v>
      </c>
      <c r="H165" s="76">
        <f t="shared" ref="H165:J165" si="0">H164+H163+H161+H158</f>
        <v>7</v>
      </c>
      <c r="I165" s="76">
        <f t="shared" si="0"/>
        <v>53</v>
      </c>
      <c r="J165" s="76">
        <f t="shared" si="0"/>
        <v>307</v>
      </c>
      <c r="K165" s="62"/>
      <c r="L165" s="63">
        <f>SUM(L158:L164)</f>
        <v>72</v>
      </c>
    </row>
    <row r="166" spans="1:12" ht="14.5" x14ac:dyDescent="0.35">
      <c r="A166" s="37">
        <f>A158</f>
        <v>2</v>
      </c>
      <c r="B166" s="38">
        <f>B158</f>
        <v>4</v>
      </c>
      <c r="C166" s="39" t="s">
        <v>29</v>
      </c>
      <c r="D166" s="80" t="s">
        <v>30</v>
      </c>
      <c r="E166" s="81"/>
      <c r="F166" s="82"/>
      <c r="G166" s="83"/>
      <c r="H166" s="83"/>
      <c r="I166" s="83"/>
      <c r="J166" s="84"/>
      <c r="K166" s="85"/>
      <c r="L166" s="86"/>
    </row>
    <row r="167" spans="1:12" ht="14.5" x14ac:dyDescent="0.35">
      <c r="A167" s="22"/>
      <c r="B167" s="23"/>
      <c r="C167" s="24"/>
      <c r="D167" s="80" t="s">
        <v>31</v>
      </c>
      <c r="E167" s="81"/>
      <c r="F167" s="82"/>
      <c r="G167" s="83"/>
      <c r="H167" s="83"/>
      <c r="I167" s="83"/>
      <c r="J167" s="84"/>
      <c r="K167" s="85"/>
      <c r="L167" s="86"/>
    </row>
    <row r="168" spans="1:12" ht="14.5" x14ac:dyDescent="0.35">
      <c r="A168" s="22"/>
      <c r="B168" s="23"/>
      <c r="C168" s="24"/>
      <c r="D168" s="80" t="s">
        <v>32</v>
      </c>
      <c r="E168" s="81"/>
      <c r="F168" s="87"/>
      <c r="G168" s="83"/>
      <c r="H168" s="83"/>
      <c r="I168" s="83"/>
      <c r="J168" s="84"/>
      <c r="K168" s="85"/>
      <c r="L168" s="86"/>
    </row>
    <row r="169" spans="1:12" ht="14.5" x14ac:dyDescent="0.35">
      <c r="A169" s="22"/>
      <c r="B169" s="23"/>
      <c r="C169" s="24"/>
      <c r="D169" s="80" t="s">
        <v>33</v>
      </c>
      <c r="E169" s="81"/>
      <c r="F169" s="82"/>
      <c r="G169" s="83"/>
      <c r="H169" s="83"/>
      <c r="I169" s="83"/>
      <c r="J169" s="84"/>
      <c r="K169" s="85"/>
      <c r="L169" s="86"/>
    </row>
    <row r="170" spans="1:12" ht="14.5" x14ac:dyDescent="0.35">
      <c r="A170" s="22"/>
      <c r="B170" s="23"/>
      <c r="C170" s="24"/>
      <c r="D170" s="80" t="s">
        <v>34</v>
      </c>
      <c r="E170" s="81"/>
      <c r="F170" s="82"/>
      <c r="G170" s="83"/>
      <c r="H170" s="83"/>
      <c r="I170" s="83"/>
      <c r="J170" s="84"/>
      <c r="K170" s="85"/>
      <c r="L170" s="86"/>
    </row>
    <row r="171" spans="1:12" ht="14.5" x14ac:dyDescent="0.35">
      <c r="A171" s="22"/>
      <c r="B171" s="23"/>
      <c r="C171" s="24"/>
      <c r="D171" s="80" t="s">
        <v>35</v>
      </c>
      <c r="E171" s="88"/>
      <c r="F171" s="89"/>
      <c r="G171" s="90"/>
      <c r="H171" s="90"/>
      <c r="I171" s="83"/>
      <c r="J171" s="91"/>
      <c r="K171" s="85"/>
      <c r="L171" s="86"/>
    </row>
    <row r="172" spans="1:12" ht="14.5" x14ac:dyDescent="0.35">
      <c r="A172" s="22"/>
      <c r="B172" s="23"/>
      <c r="C172" s="24"/>
      <c r="D172" s="80" t="s">
        <v>36</v>
      </c>
      <c r="E172" s="81"/>
      <c r="F172" s="82"/>
      <c r="G172" s="83"/>
      <c r="H172" s="83"/>
      <c r="I172" s="83"/>
      <c r="J172" s="84"/>
      <c r="K172" s="85"/>
      <c r="L172" s="86"/>
    </row>
    <row r="173" spans="1:12" ht="14.5" x14ac:dyDescent="0.35">
      <c r="A173" s="22"/>
      <c r="B173" s="23"/>
      <c r="C173" s="24"/>
      <c r="D173" s="25"/>
      <c r="E173" s="57"/>
      <c r="F173" s="58"/>
      <c r="G173" s="78"/>
      <c r="H173" s="78"/>
      <c r="I173" s="78"/>
      <c r="J173" s="78"/>
      <c r="K173" s="59"/>
      <c r="L173" s="77"/>
    </row>
    <row r="174" spans="1:12" ht="14.5" x14ac:dyDescent="0.35">
      <c r="A174" s="22"/>
      <c r="B174" s="23"/>
      <c r="C174" s="24"/>
      <c r="D174" s="25"/>
      <c r="E174" s="57"/>
      <c r="F174" s="58"/>
      <c r="G174" s="78"/>
      <c r="H174" s="78"/>
      <c r="I174" s="78"/>
      <c r="J174" s="78"/>
      <c r="K174" s="59"/>
      <c r="L174" s="77"/>
    </row>
    <row r="175" spans="1:12" ht="14.5" x14ac:dyDescent="0.35">
      <c r="A175" s="30"/>
      <c r="B175" s="31"/>
      <c r="C175" s="32"/>
      <c r="D175" s="33" t="s">
        <v>28</v>
      </c>
      <c r="E175" s="34"/>
      <c r="F175" s="35"/>
      <c r="G175" s="79"/>
      <c r="H175" s="79"/>
      <c r="I175" s="79"/>
      <c r="J175" s="79"/>
      <c r="K175" s="36"/>
      <c r="L175" s="54"/>
    </row>
    <row r="176" spans="1:12" ht="13" x14ac:dyDescent="0.25">
      <c r="A176" s="40">
        <f>A158</f>
        <v>2</v>
      </c>
      <c r="B176" s="41">
        <f>B158</f>
        <v>4</v>
      </c>
      <c r="C176" s="99" t="s">
        <v>37</v>
      </c>
      <c r="D176" s="100"/>
      <c r="E176" s="42"/>
      <c r="F176" s="43">
        <f>F165+F175</f>
        <v>505</v>
      </c>
      <c r="G176" s="43">
        <f>G165+G175</f>
        <v>12</v>
      </c>
      <c r="H176" s="43">
        <f>H165+H175</f>
        <v>7</v>
      </c>
      <c r="I176" s="43">
        <f>I165+I175</f>
        <v>53</v>
      </c>
      <c r="J176" s="43">
        <f>J165+J175</f>
        <v>307</v>
      </c>
      <c r="K176" s="43"/>
      <c r="L176" s="55">
        <f>L165+L175</f>
        <v>72</v>
      </c>
    </row>
    <row r="177" spans="1:12" ht="14.5" x14ac:dyDescent="0.35">
      <c r="A177" s="15">
        <v>2</v>
      </c>
      <c r="B177" s="16">
        <v>5</v>
      </c>
      <c r="C177" s="17" t="s">
        <v>23</v>
      </c>
      <c r="D177" s="18" t="s">
        <v>30</v>
      </c>
      <c r="E177" s="19" t="s">
        <v>55</v>
      </c>
      <c r="F177" s="20">
        <v>90</v>
      </c>
      <c r="G177" s="20">
        <v>1</v>
      </c>
      <c r="H177" s="20">
        <v>7</v>
      </c>
      <c r="I177" s="20">
        <v>6</v>
      </c>
      <c r="J177" s="20">
        <v>99</v>
      </c>
      <c r="K177" s="21">
        <v>22</v>
      </c>
      <c r="L177" s="52">
        <v>14.29</v>
      </c>
    </row>
    <row r="178" spans="1:12" ht="14.5" x14ac:dyDescent="0.35">
      <c r="A178" s="22"/>
      <c r="B178" s="23"/>
      <c r="C178" s="24"/>
      <c r="D178" s="25" t="s">
        <v>24</v>
      </c>
      <c r="E178" s="26" t="s">
        <v>74</v>
      </c>
      <c r="F178" s="27">
        <v>90</v>
      </c>
      <c r="G178" s="27">
        <v>16</v>
      </c>
      <c r="H178" s="27">
        <v>4</v>
      </c>
      <c r="I178" s="27">
        <v>12</v>
      </c>
      <c r="J178" s="27">
        <v>152</v>
      </c>
      <c r="K178" s="28">
        <v>372</v>
      </c>
      <c r="L178" s="53">
        <v>28.09</v>
      </c>
    </row>
    <row r="179" spans="1:12" ht="14.5" x14ac:dyDescent="0.35">
      <c r="A179" s="22"/>
      <c r="B179" s="23"/>
      <c r="C179" s="24"/>
      <c r="D179" s="29" t="s">
        <v>33</v>
      </c>
      <c r="E179" s="26" t="s">
        <v>75</v>
      </c>
      <c r="F179" s="27">
        <v>150</v>
      </c>
      <c r="G179" s="27">
        <v>1</v>
      </c>
      <c r="H179" s="27">
        <v>8</v>
      </c>
      <c r="I179" s="27">
        <v>14</v>
      </c>
      <c r="J179" s="27">
        <v>133</v>
      </c>
      <c r="K179" s="28">
        <v>176</v>
      </c>
      <c r="L179" s="53">
        <v>22.89</v>
      </c>
    </row>
    <row r="180" spans="1:12" ht="14.5" x14ac:dyDescent="0.35">
      <c r="A180" s="22"/>
      <c r="B180" s="23"/>
      <c r="C180" s="24"/>
      <c r="D180" s="29" t="s">
        <v>25</v>
      </c>
      <c r="E180" s="26" t="s">
        <v>52</v>
      </c>
      <c r="F180" s="27">
        <v>207</v>
      </c>
      <c r="G180" s="27">
        <v>0</v>
      </c>
      <c r="H180" s="27">
        <v>0</v>
      </c>
      <c r="I180" s="27">
        <v>10</v>
      </c>
      <c r="J180" s="27">
        <v>28</v>
      </c>
      <c r="K180" s="28">
        <v>459</v>
      </c>
      <c r="L180" s="53">
        <v>3.59</v>
      </c>
    </row>
    <row r="181" spans="1:12" ht="14.5" x14ac:dyDescent="0.35">
      <c r="A181" s="22"/>
      <c r="B181" s="23"/>
      <c r="C181" s="24"/>
      <c r="D181" s="29" t="s">
        <v>26</v>
      </c>
      <c r="E181" s="26" t="s">
        <v>41</v>
      </c>
      <c r="F181" s="27">
        <v>35</v>
      </c>
      <c r="G181" s="27">
        <v>1</v>
      </c>
      <c r="H181" s="27">
        <v>0</v>
      </c>
      <c r="I181" s="27">
        <v>17</v>
      </c>
      <c r="J181" s="27">
        <v>83</v>
      </c>
      <c r="K181" s="28">
        <v>111</v>
      </c>
      <c r="L181" s="53">
        <v>3.05</v>
      </c>
    </row>
    <row r="182" spans="1:12" ht="14.5" x14ac:dyDescent="0.3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53"/>
    </row>
    <row r="183" spans="1:12" ht="14.5" x14ac:dyDescent="0.3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53"/>
    </row>
    <row r="184" spans="1:12" ht="15.75" customHeight="1" x14ac:dyDescent="0.35">
      <c r="A184" s="30"/>
      <c r="B184" s="31"/>
      <c r="C184" s="32"/>
      <c r="D184" s="33" t="s">
        <v>28</v>
      </c>
      <c r="E184" s="34"/>
      <c r="F184" s="35">
        <f>SUM(F177:F183)</f>
        <v>572</v>
      </c>
      <c r="G184" s="35">
        <f>SUM(G177:G183)</f>
        <v>19</v>
      </c>
      <c r="H184" s="35">
        <f>SUM(H177:H183)</f>
        <v>19</v>
      </c>
      <c r="I184" s="35">
        <f>SUM(I177:I183)</f>
        <v>59</v>
      </c>
      <c r="J184" s="35">
        <f>SUM(J177:J183)</f>
        <v>495</v>
      </c>
      <c r="K184" s="36"/>
      <c r="L184" s="54">
        <v>72</v>
      </c>
    </row>
    <row r="185" spans="1:12" ht="14.5" x14ac:dyDescent="0.35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53"/>
    </row>
    <row r="186" spans="1:12" ht="14.5" x14ac:dyDescent="0.35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53"/>
    </row>
    <row r="187" spans="1:12" ht="14.5" x14ac:dyDescent="0.35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53"/>
    </row>
    <row r="188" spans="1:12" ht="14.5" x14ac:dyDescent="0.3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53"/>
    </row>
    <row r="189" spans="1:12" ht="14.5" x14ac:dyDescent="0.3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53"/>
    </row>
    <row r="190" spans="1:12" ht="14.5" x14ac:dyDescent="0.35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53"/>
    </row>
    <row r="191" spans="1:12" ht="14.5" x14ac:dyDescent="0.3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53"/>
    </row>
    <row r="192" spans="1:12" ht="14.5" x14ac:dyDescent="0.3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53"/>
    </row>
    <row r="193" spans="1:12" ht="14.5" x14ac:dyDescent="0.3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53"/>
    </row>
    <row r="194" spans="1:12" ht="14.5" x14ac:dyDescent="0.35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54">
        <f>SUM(L185:L193)</f>
        <v>0</v>
      </c>
    </row>
    <row r="195" spans="1:12" ht="13" x14ac:dyDescent="0.25">
      <c r="A195" s="40">
        <f>A177</f>
        <v>2</v>
      </c>
      <c r="B195" s="41">
        <f>B177</f>
        <v>5</v>
      </c>
      <c r="C195" s="99" t="s">
        <v>37</v>
      </c>
      <c r="D195" s="100"/>
      <c r="E195" s="42"/>
      <c r="F195" s="43">
        <f>F184+F194</f>
        <v>572</v>
      </c>
      <c r="G195" s="43">
        <f>G184+G194</f>
        <v>19</v>
      </c>
      <c r="H195" s="43">
        <f>H184+H194</f>
        <v>19</v>
      </c>
      <c r="I195" s="43">
        <f>I184+I194</f>
        <v>59</v>
      </c>
      <c r="J195" s="43">
        <f>J184+J194</f>
        <v>495</v>
      </c>
      <c r="K195" s="43"/>
      <c r="L195" s="55">
        <f>L184+L194</f>
        <v>72</v>
      </c>
    </row>
    <row r="196" spans="1:12" ht="13" x14ac:dyDescent="0.25">
      <c r="A196" s="47"/>
      <c r="B196" s="48"/>
      <c r="C196" s="101" t="s">
        <v>38</v>
      </c>
      <c r="D196" s="102"/>
      <c r="E196" s="103"/>
      <c r="F196" s="49">
        <f>(F24+F43+F62+F81+F100+F119+F138+F157+F176+F195)/(IF(F24=0, 0, 1)+IF(F43=0, 0, 1)+IF(F62=0, 0, 1)+IF(F81=0, 0, 1)+IF(F100=0, 0, 1)+IF(F119=0, 0, 1)+IF(F138=0, 0, 1)+IF(F157=0, 0, 1)+IF(F176=0, 0, 1)+IF(F195=0, 0, 1))</f>
        <v>565.6</v>
      </c>
      <c r="G196" s="49">
        <f>(G24+G43+G62+G81+G100+G119+G138+G157+G176+G195)/(IF(G24=0, 0, 1)+IF(G43=0, 0, 1)+IF(G62=0, 0, 1)+IF(G81=0, 0, 1)+IF(G100=0, 0, 1)+IF(G119=0, 0, 1)+IF(G138=0, 0, 1)+IF(G157=0, 0, 1)+IF(G176=0, 0, 1)+IF(G195=0, 0, 1))</f>
        <v>20.3</v>
      </c>
      <c r="H196" s="49">
        <f>(H24+H43+H62+H81+H100+H119+H138+H157+H176+H195)/(IF(H24=0, 0, 1)+IF(H43=0, 0, 1)+IF(H62=0, 0, 1)+IF(H81=0, 0, 1)+IF(H100=0, 0, 1)+IF(H119=0, 0, 1)+IF(H138=0, 0, 1)+IF(H157=0, 0, 1)+IF(H176=0, 0, 1)+IF(H195=0, 0, 1))</f>
        <v>18.5</v>
      </c>
      <c r="I196" s="49">
        <f>(I24+I43+I62+I81+I100+I119+I138+I157+I176+I195)/(IF(I24=0, 0, 1)+IF(I43=0, 0, 1)+IF(I62=0, 0, 1)+IF(I81=0, 0, 1)+IF(I100=0, 0, 1)+IF(I119=0, 0, 1)+IF(I138=0, 0, 1)+IF(I157=0, 0, 1)+IF(I176=0, 0, 1)+IF(I195=0, 0, 1))</f>
        <v>69.8</v>
      </c>
      <c r="J196" s="49">
        <f>(J24+J43+J62+J81+J100+J119+J138+J157+J176+J195)/(IF(J24=0, 0, 1)+IF(J43=0, 0, 1)+IF(J62=0, 0, 1)+IF(J81=0, 0, 1)+IF(J100=0, 0, 1)+IF(J119=0, 0, 1)+IF(J138=0, 0, 1)+IF(J157=0, 0, 1)+IF(J176=0, 0, 1)+IF(J195=0, 0, 1))</f>
        <v>539.79999999999995</v>
      </c>
      <c r="K196" s="49"/>
      <c r="L196" s="56">
        <f>(L24+L43+L62+L81+L100+L119+L138+L157+L176+L195)/(IF(L24=0, 0, 1)+IF(L43=0, 0, 1)+IF(L62=0, 0, 1)+IF(L81=0, 0, 1)+IF(L100=0, 0, 1)+IF(L119=0, 0, 1)+IF(L138=0, 0, 1)+IF(L157=0, 0, 1)+IF(L176=0, 0, 1)+IF(L195=0, 0, 1))</f>
        <v>72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 безопасности</dc:creator>
  <cp:lastModifiedBy>юлия ведерникова</cp:lastModifiedBy>
  <dcterms:created xsi:type="dcterms:W3CDTF">2023-10-13T13:44:19Z</dcterms:created>
  <dcterms:modified xsi:type="dcterms:W3CDTF">2023-10-27T11:33:58Z</dcterms:modified>
</cp:coreProperties>
</file>